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773685691\"/>
    </mc:Choice>
  </mc:AlternateContent>
  <xr:revisionPtr revIDLastSave="0" documentId="13_ncr:1_{853D023D-322F-4D41-881F-EB866C3D473C}" xr6:coauthVersionLast="47" xr6:coauthVersionMax="47" xr10:uidLastSave="{00000000-0000-0000-0000-000000000000}"/>
  <bookViews>
    <workbookView xWindow="-120" yWindow="-120" windowWidth="38640" windowHeight="2112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11" r:id="rId7"/>
    <sheet name="Chart 8" sheetId="412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3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411" l="1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 l="1"/>
  <c r="K17" i="380"/>
  <c r="N49" i="378"/>
  <c r="M49" i="378"/>
  <c r="L17" i="378"/>
  <c r="K17" i="390"/>
  <c r="M17" i="388"/>
  <c r="N18" i="389"/>
  <c r="L34" i="387"/>
  <c r="N18" i="387"/>
  <c r="M34" i="388" l="1"/>
  <c r="N32" i="378"/>
  <c r="L18" i="387"/>
  <c r="N34" i="387"/>
  <c r="L18" i="389"/>
  <c r="K17" i="388"/>
  <c r="K34" i="388"/>
  <c r="L17" i="390"/>
  <c r="M17" i="378"/>
  <c r="L49" i="378"/>
  <c r="N16" i="381"/>
  <c r="M18" i="387"/>
  <c r="L51" i="387"/>
  <c r="M18" i="389"/>
  <c r="K51" i="388"/>
  <c r="M17" i="390"/>
  <c r="N17" i="378"/>
  <c r="L32" i="378"/>
  <c r="L16" i="381"/>
  <c r="M51" i="388"/>
  <c r="L51" i="388"/>
  <c r="N51" i="387" l="1"/>
  <c r="M34" i="387"/>
  <c r="M51" i="387"/>
  <c r="M16" i="381" l="1"/>
  <c r="M32" i="378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<sst xmlns="http://schemas.openxmlformats.org/spreadsheetml/2006/main" count="336" uniqueCount="106">
  <si>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</si>
  <si>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</si>
  <si>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</si>
  <si>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</si>
  <si>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</si>
  <si>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</si>
  <si>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</si>
  <si>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</si>
  <si>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</si>
  <si>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</si>
  <si>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</si>
  <si>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</si>
  <si>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</si>
  <si>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</si>
  <si>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</si>
  <si>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</si>
  <si>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</si>
  <si>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</si>
  <si>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</si>
  <si>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</si>
  <si>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</si>
  <si>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</si>
  <si>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</si>
  <si>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</si>
  <si>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</si>
  <si>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</si>
  <si>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</si>
  <si>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</si>
  <si>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</si>
  <si>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</si>
  <si>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</si>
  <si>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</si>
  <si>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</si>
  <si>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</si>
  <si>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</si>
  <si>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</si>
  <si>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</si>
  <si>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</si>
  <si>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</si>
  <si>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</si>
  <si>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</si>
  <si>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</si>
  <si>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</si>
  <si>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</si>
  <si>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</si>
  <si>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</si>
  <si>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</si>
  <si>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</si>
  <si>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</si>
  <si>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</si>
  <si>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</si>
  <si>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</si>
  <si>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</si>
  <si>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</si>
  <si>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</si>
  <si>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</si>
  <si>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2022Q4</t>
  </si>
  <si>
    <t>3.5 to 3.9</t>
  </si>
  <si>
    <t>≥ 4.0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</si>
  <si>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</si>
  <si>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</si>
  <si>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</si>
  <si>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</si>
  <si>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</si>
  <si>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</si>
  <si>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</si>
  <si>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</si>
  <si>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</si>
  <si>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</si>
  <si>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</si>
  <si>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2023Q2</t>
  </si>
  <si>
    <t>4.5 to 4.9</t>
  </si>
  <si>
    <t>&lt;4.0</t>
  </si>
  <si>
    <t>≥ 5.0</t>
  </si>
  <si>
    <t>4.0 to 4.4</t>
  </si>
  <si>
    <t>≥ 2.5</t>
  </si>
  <si>
    <t>≤ 1.5</t>
  </si>
  <si>
    <t>22 Q2 2</t>
  </si>
  <si>
    <t>22 Q3 2</t>
  </si>
  <si>
    <t>-0.5  to     -0.9</t>
  </si>
  <si>
    <t>0.0  to      -0.4</t>
  </si>
  <si>
    <t>Chart 2</t>
  </si>
  <si>
    <t>Q1 2022 SPF</t>
  </si>
  <si>
    <t>Q3 2023</t>
  </si>
  <si>
    <t>Forcast profile of real GDP level</t>
  </si>
  <si>
    <t>5.0 to 5.4</t>
  </si>
  <si>
    <t>Q4 2023</t>
  </si>
  <si>
    <t>Forecast profile of real GDP</t>
  </si>
  <si>
    <t>Q1 2024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</si>
  <si>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</si>
  <si>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</si>
  <si>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</si>
  <si>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Q2 2024</t>
  </si>
  <si>
    <t>Q4 2023 SPF</t>
  </si>
  <si>
    <t>Aggregate probability distributions for GDP growth expectations 2024 - 2026</t>
  </si>
  <si>
    <t>Aggregate expected probability distributions for inflation 2024 - 2026</t>
  </si>
  <si>
    <t>Aggregate probability distributions for the unemployment rate 2024 - 2026</t>
  </si>
  <si>
    <t>Q3 2024</t>
  </si>
  <si>
    <t>Q1 2024 SPF</t>
  </si>
  <si>
    <t>December 2023 Eurosystem staff macroeconomic projections</t>
  </si>
  <si>
    <t>2024</t>
  </si>
  <si>
    <t>2025</t>
  </si>
  <si>
    <t>2026</t>
  </si>
  <si>
    <t>Q4 2024</t>
  </si>
  <si>
    <t>2028</t>
  </si>
  <si>
    <t>Q1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</si>
</sst>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  <numFmt numFmtId="169" formatCode="0.00000000"/>
  </numFmts>
  <fonts count="5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11">
    <xf numFmtId="0" fontId="0" fillId="0" borderId="0"/>
    <xf numFmtId="0" fontId="28" fillId="0" borderId="0" applyNumberFormat="0" applyFill="0" applyBorder="0" applyAlignment="0" applyProtection="0"/>
    <xf numFmtId="164" fontId="29" fillId="0" borderId="0"/>
    <xf numFmtId="0" fontId="26" fillId="0" borderId="0"/>
    <xf numFmtId="0" fontId="26" fillId="0" borderId="0"/>
    <xf numFmtId="0" fontId="25" fillId="0" borderId="0"/>
    <xf numFmtId="0" fontId="21" fillId="0" borderId="0"/>
    <xf numFmtId="0" fontId="22" fillId="0" borderId="0"/>
    <xf numFmtId="0" fontId="22" fillId="0" borderId="0" applyNumberFormat="0" applyFill="0" applyBorder="0" applyAlignment="0" applyProtection="0"/>
    <xf numFmtId="0" fontId="30" fillId="2" borderId="0" applyNumberFormat="0" applyBorder="0" applyAlignment="0" applyProtection="0"/>
    <xf numFmtId="9" fontId="2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3" borderId="0" applyNumberFormat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5" fillId="0" borderId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4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12" fillId="3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0" fillId="0" borderId="0"/>
    <xf numFmtId="0" fontId="9" fillId="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3" borderId="0" applyNumberFormat="0" applyBorder="0" applyAlignment="0" applyProtection="0"/>
    <xf numFmtId="0" fontId="53" fillId="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22" fillId="6" borderId="0" xfId="7" applyFill="1"/>
    <xf numFmtId="0" fontId="22" fillId="6" borderId="0" xfId="7" quotePrefix="1" applyFill="1"/>
    <xf numFmtId="0" fontId="22" fillId="0" borderId="0" xfId="7"/>
    <xf numFmtId="0" fontId="23" fillId="6" borderId="0" xfId="8" applyFont="1" applyFill="1" applyAlignment="1">
      <alignment vertical="center"/>
    </xf>
    <xf numFmtId="0" fontId="24" fillId="0" borderId="0" xfId="8" applyFont="1"/>
    <xf numFmtId="0" fontId="23" fillId="6" borderId="0" xfId="8" applyFont="1" applyFill="1" applyAlignment="1">
      <alignment wrapText="1"/>
    </xf>
    <xf numFmtId="0" fontId="27" fillId="0" borderId="0" xfId="8" applyFont="1"/>
    <xf numFmtId="0" fontId="24" fillId="0" borderId="0" xfId="8" applyFont="1" applyFill="1"/>
    <xf numFmtId="165" fontId="24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2" fillId="0" borderId="0" xfId="7" applyFill="1"/>
    <xf numFmtId="0" fontId="31" fillId="6" borderId="0" xfId="15" applyFont="1" applyFill="1" applyAlignment="1">
      <alignment vertical="center" wrapText="1"/>
    </xf>
    <xf numFmtId="0" fontId="31" fillId="6" borderId="0" xfId="15" applyFont="1" applyFill="1" applyAlignment="1">
      <alignment vertical="center"/>
    </xf>
    <xf numFmtId="0" fontId="31" fillId="6" borderId="0" xfId="15" applyFont="1" applyFill="1" applyAlignment="1">
      <alignment horizontal="left" vertical="center" wrapText="1"/>
    </xf>
    <xf numFmtId="0" fontId="31" fillId="0" borderId="0" xfId="15" applyFont="1" applyAlignment="1">
      <alignment vertical="center"/>
    </xf>
    <xf numFmtId="165" fontId="24" fillId="0" borderId="0" xfId="8" applyNumberFormat="1" applyFont="1"/>
    <xf numFmtId="0" fontId="22" fillId="0" borderId="0" xfId="7"/>
    <xf numFmtId="0" fontId="22" fillId="0" borderId="0" xfId="11" applyFill="1"/>
    <xf numFmtId="0" fontId="33" fillId="0" borderId="0" xfId="8" applyFont="1" applyFill="1" applyAlignment="1">
      <alignment horizontal="left"/>
    </xf>
    <xf numFmtId="0" fontId="22" fillId="0" borderId="0" xfId="8" applyFont="1" applyFill="1"/>
    <xf numFmtId="0" fontId="32" fillId="6" borderId="0" xfId="15" applyFont="1" applyFill="1" applyAlignment="1">
      <alignment vertical="center" wrapText="1"/>
    </xf>
    <xf numFmtId="164" fontId="22" fillId="0" borderId="2" xfId="8" applyNumberFormat="1" applyFont="1" applyFill="1" applyBorder="1" applyAlignment="1">
      <alignment horizontal="center"/>
    </xf>
    <xf numFmtId="0" fontId="23" fillId="0" borderId="0" xfId="0" applyFont="1"/>
    <xf numFmtId="0" fontId="32" fillId="6" borderId="0" xfId="15" applyFont="1" applyFill="1" applyAlignment="1">
      <alignment horizontal="left" vertical="center"/>
    </xf>
    <xf numFmtId="0" fontId="22" fillId="0" borderId="2" xfId="8" applyNumberFormat="1" applyFont="1" applyFill="1" applyBorder="1" applyAlignment="1">
      <alignment horizontal="center"/>
    </xf>
    <xf numFmtId="0" fontId="38" fillId="0" borderId="0" xfId="7" applyFont="1"/>
    <xf numFmtId="0" fontId="38" fillId="0" borderId="3" xfId="7" applyFont="1" applyBorder="1"/>
    <xf numFmtId="0" fontId="32" fillId="0" borderId="0" xfId="15" applyFont="1" applyAlignment="1">
      <alignment vertical="center"/>
    </xf>
    <xf numFmtId="0" fontId="24" fillId="0" borderId="1" xfId="8" applyFont="1" applyFill="1" applyBorder="1" applyAlignment="1">
      <alignment horizontal="center" wrapText="1"/>
    </xf>
    <xf numFmtId="0" fontId="22" fillId="6" borderId="4" xfId="7" applyFill="1" applyBorder="1"/>
    <xf numFmtId="0" fontId="35" fillId="6" borderId="4" xfId="7" applyFont="1" applyFill="1" applyBorder="1"/>
    <xf numFmtId="0" fontId="0" fillId="0" borderId="4" xfId="8" applyFont="1" applyBorder="1" applyAlignment="1">
      <alignment horizontal="left"/>
    </xf>
    <xf numFmtId="0" fontId="23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3" fillId="0" borderId="5" xfId="8" applyFont="1" applyBorder="1" applyAlignment="1">
      <alignment horizontal="left"/>
    </xf>
    <xf numFmtId="0" fontId="23" fillId="0" borderId="8" xfId="8" applyFont="1" applyBorder="1" applyAlignment="1">
      <alignment horizontal="left"/>
    </xf>
    <xf numFmtId="0" fontId="39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8" fillId="0" borderId="9" xfId="0" applyFont="1" applyBorder="1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0" fillId="0" borderId="0" xfId="0"/>
    <xf numFmtId="164" fontId="22" fillId="0" borderId="0" xfId="7" applyNumberFormat="1"/>
    <xf numFmtId="164" fontId="22" fillId="0" borderId="0" xfId="7" applyNumberFormat="1"/>
    <xf numFmtId="2" fontId="0" fillId="0" borderId="0" xfId="0" applyNumberFormat="1"/>
    <xf numFmtId="164" fontId="22" fillId="0" borderId="0" xfId="7" applyNumberFormat="1" applyAlignment="1">
      <alignment horizontal="center"/>
    </xf>
    <xf numFmtId="164" fontId="22" fillId="0" borderId="0" xfId="7" applyNumberFormat="1"/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2" fillId="0" borderId="0" xfId="7" applyNumberFormat="1"/>
    <xf numFmtId="166" fontId="22" fillId="0" borderId="0" xfId="7" applyNumberFormat="1"/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/>
    <xf numFmtId="0" fontId="22" fillId="0" borderId="0" xfId="7"/>
    <xf numFmtId="0" fontId="22" fillId="0" borderId="2" xfId="7" applyFont="1" applyBorder="1" applyAlignment="1">
      <alignment horizontal="left" vertical="center"/>
    </xf>
    <xf numFmtId="0" fontId="22" fillId="0" borderId="2" xfId="0" applyFont="1" applyBorder="1"/>
    <xf numFmtId="0" fontId="22" fillId="0" borderId="0" xfId="0" applyFont="1"/>
    <xf numFmtId="0" fontId="22" fillId="0" borderId="3" xfId="0" applyFont="1" applyBorder="1"/>
    <xf numFmtId="0" fontId="22" fillId="0" borderId="1" xfId="0" applyFont="1" applyBorder="1"/>
    <xf numFmtId="164" fontId="22" fillId="0" borderId="0" xfId="0" applyNumberFormat="1" applyFont="1"/>
    <xf numFmtId="0" fontId="22" fillId="0" borderId="3" xfId="7" applyFont="1" applyBorder="1"/>
    <xf numFmtId="0" fontId="23" fillId="0" borderId="1" xfId="7" applyFont="1" applyBorder="1" applyAlignment="1">
      <alignment horizontal="right"/>
    </xf>
    <xf numFmtId="164" fontId="22" fillId="0" borderId="0" xfId="7" applyNumberFormat="1" applyFont="1" applyAlignment="1">
      <alignment horizontal="center"/>
    </xf>
    <xf numFmtId="0" fontId="22" fillId="0" borderId="0" xfId="7" applyFont="1"/>
    <xf numFmtId="0" fontId="22" fillId="0" borderId="0" xfId="7" applyFont="1" applyFill="1"/>
    <xf numFmtId="164" fontId="22" fillId="0" borderId="0" xfId="7" applyNumberFormat="1" applyFont="1"/>
    <xf numFmtId="0" fontId="22" fillId="0" borderId="2" xfId="7" applyFont="1" applyBorder="1"/>
    <xf numFmtId="164" fontId="22" fillId="0" borderId="0" xfId="7" applyNumberFormat="1" applyFont="1" applyFill="1" applyAlignment="1">
      <alignment horizontal="center"/>
    </xf>
    <xf numFmtId="164" fontId="22" fillId="0" borderId="0" xfId="7" applyNumberFormat="1" applyFont="1" applyBorder="1"/>
    <xf numFmtId="0" fontId="22" fillId="0" borderId="0" xfId="7" applyFont="1" applyBorder="1"/>
    <xf numFmtId="167" fontId="24" fillId="0" borderId="0" xfId="8" applyNumberFormat="1" applyFont="1"/>
    <xf numFmtId="0" fontId="31" fillId="0" borderId="0" xfId="15" applyFont="1" applyFill="1" applyAlignment="1">
      <alignment vertical="center"/>
    </xf>
    <xf numFmtId="0" fontId="32" fillId="0" borderId="0" xfId="15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4" fillId="0" borderId="0" xfId="0" applyFont="1"/>
    <xf numFmtId="0" fontId="22" fillId="0" borderId="0" xfId="7"/>
    <xf numFmtId="165" fontId="24" fillId="0" borderId="0" xfId="8" applyNumberFormat="1" applyFont="1"/>
    <xf numFmtId="0" fontId="24" fillId="0" borderId="0" xfId="8" applyFont="1"/>
    <xf numFmtId="0" fontId="22" fillId="0" borderId="2" xfId="7" quotePrefix="1" applyFont="1" applyBorder="1" applyAlignment="1">
      <alignment horizontal="left" vertical="center"/>
    </xf>
    <xf numFmtId="0" fontId="46" fillId="0" borderId="2" xfId="0" applyFont="1" applyBorder="1"/>
    <xf numFmtId="0" fontId="47" fillId="0" borderId="0" xfId="0" applyFont="1"/>
    <xf numFmtId="0" fontId="48" fillId="0" borderId="0" xfId="0" applyFont="1"/>
    <xf numFmtId="0" fontId="22" fillId="0" borderId="2" xfId="7" applyBorder="1" applyAlignment="1">
      <alignment horizontal="left" vertical="center"/>
    </xf>
    <xf numFmtId="0" fontId="50" fillId="0" borderId="0" xfId="0" applyFont="1"/>
    <xf numFmtId="0" fontId="43" fillId="0" borderId="1" xfId="31" applyFont="1" applyBorder="1" applyAlignment="1">
      <alignment horizontal="left"/>
    </xf>
    <xf numFmtId="0" fontId="22" fillId="0" borderId="0" xfId="8" applyFont="1" applyFill="1" applyAlignment="1">
      <alignment horizontal="center"/>
    </xf>
    <xf numFmtId="0" fontId="52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2" fillId="0" borderId="0" xfId="11" applyNumberFormat="1" applyFill="1"/>
    <xf numFmtId="164" fontId="22" fillId="0" borderId="14" xfId="7" applyNumberFormat="1" applyFont="1" applyBorder="1" applyAlignment="1">
      <alignment horizontal="center"/>
    </xf>
    <xf numFmtId="164" fontId="22" fillId="0" borderId="12" xfId="7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7" applyNumberFormat="1" applyFont="1" applyAlignment="1">
      <alignment horizontal="center"/>
    </xf>
    <xf numFmtId="0" fontId="22" fillId="0" borderId="2" xfId="7" quotePrefix="1" applyFont="1" applyBorder="1"/>
    <xf numFmtId="164" fontId="23" fillId="0" borderId="0" xfId="7" applyNumberFormat="1" applyFont="1"/>
    <xf numFmtId="168" fontId="24" fillId="0" borderId="2" xfId="8" applyNumberFormat="1" applyFont="1" applyBorder="1"/>
    <xf numFmtId="0" fontId="24" fillId="0" borderId="2" xfId="8" applyFont="1" applyBorder="1"/>
    <xf numFmtId="0" fontId="44" fillId="0" borderId="2" xfId="0" applyFont="1" applyBorder="1"/>
    <xf numFmtId="164" fontId="22" fillId="6" borderId="0" xfId="7" applyNumberFormat="1" applyFont="1" applyFill="1" applyAlignment="1">
      <alignment horizontal="center"/>
    </xf>
    <xf numFmtId="164" fontId="43" fillId="0" borderId="1" xfId="31" applyNumberFormat="1" applyFont="1" applyBorder="1" applyAlignment="1">
      <alignment horizontal="left"/>
    </xf>
    <xf numFmtId="0" fontId="22" fillId="0" borderId="7" xfId="8" applyBorder="1" applyAlignment="1">
      <alignment horizontal="center"/>
    </xf>
    <xf numFmtId="0" fontId="22" fillId="5" borderId="4" xfId="8" quotePrefix="1" applyNumberFormat="1" applyFill="1" applyBorder="1" applyAlignment="1">
      <alignment horizontal="left"/>
    </xf>
    <xf numFmtId="2" fontId="22" fillId="4" borderId="6" xfId="8" applyNumberFormat="1" applyFill="1" applyBorder="1" applyAlignment="1">
      <alignment horizontal="center"/>
    </xf>
    <xf numFmtId="0" fontId="37" fillId="0" borderId="4" xfId="7" applyFont="1" applyBorder="1" applyAlignment="1">
      <alignment horizontal="left" vertical="center"/>
    </xf>
    <xf numFmtId="0" fontId="23" fillId="0" borderId="0" xfId="7" applyFont="1" applyAlignment="1">
      <alignment horizontal="right"/>
    </xf>
    <xf numFmtId="0" fontId="22" fillId="5" borderId="4" xfId="8" applyFill="1" applyBorder="1" applyAlignment="1">
      <alignment horizontal="left"/>
    </xf>
    <xf numFmtId="0" fontId="22" fillId="5" borderId="6" xfId="8" applyFill="1" applyBorder="1" applyAlignment="1">
      <alignment horizontal="left"/>
    </xf>
    <xf numFmtId="2" fontId="22" fillId="4" borderId="0" xfId="8" applyNumberFormat="1" applyFill="1" applyAlignment="1">
      <alignment horizontal="left"/>
    </xf>
    <xf numFmtId="0" fontId="22" fillId="5" borderId="11" xfId="8" applyFill="1" applyBorder="1" applyAlignment="1">
      <alignment horizontal="left"/>
    </xf>
    <xf numFmtId="0" fontId="22" fillId="5" borderId="4" xfId="8" applyNumberFormat="1" applyFill="1" applyBorder="1" applyAlignment="1">
      <alignment horizontal="left"/>
    </xf>
    <xf numFmtId="0" fontId="22" fillId="0" borderId="15" xfId="8" applyBorder="1" applyAlignment="1">
      <alignment horizontal="center"/>
    </xf>
    <xf numFmtId="0" fontId="22" fillId="0" borderId="5" xfId="8" applyBorder="1" applyAlignment="1">
      <alignment horizontal="center"/>
    </xf>
    <xf numFmtId="164" fontId="22" fillId="0" borderId="0" xfId="0" applyNumberFormat="1" applyFont="1" applyBorder="1"/>
    <xf numFmtId="0" fontId="0" fillId="9" borderId="0" xfId="0" applyFill="1"/>
    <xf numFmtId="164" fontId="23" fillId="0" borderId="0" xfId="0" applyNumberFormat="1" applyFont="1"/>
    <xf numFmtId="2" fontId="23" fillId="0" borderId="0" xfId="7" applyNumberFormat="1" applyFont="1" applyAlignment="1">
      <alignment horizontal="center"/>
    </xf>
    <xf numFmtId="0" fontId="1" fillId="6" borderId="0" xfId="108" applyFill="1"/>
    <xf numFmtId="167" fontId="1" fillId="6" borderId="0" xfId="108" applyNumberFormat="1" applyFill="1"/>
    <xf numFmtId="0" fontId="1" fillId="0" borderId="0" xfId="108"/>
    <xf numFmtId="0" fontId="49" fillId="6" borderId="0" xfId="108" applyFont="1" applyFill="1" applyAlignment="1">
      <alignment horizontal="center"/>
    </xf>
    <xf numFmtId="0" fontId="31" fillId="6" borderId="0" xfId="109" applyFont="1" applyFill="1" applyAlignment="1">
      <alignment vertical="center" wrapText="1"/>
    </xf>
    <xf numFmtId="2" fontId="1" fillId="6" borderId="13" xfId="108" applyNumberFormat="1" applyFill="1" applyBorder="1" applyAlignment="1">
      <alignment horizontal="center"/>
    </xf>
    <xf numFmtId="2" fontId="1" fillId="0" borderId="0" xfId="108" applyNumberFormat="1"/>
    <xf numFmtId="0" fontId="1" fillId="6" borderId="13" xfId="108" applyFill="1" applyBorder="1"/>
    <xf numFmtId="0" fontId="1" fillId="6" borderId="10" xfId="108" applyFill="1" applyBorder="1"/>
    <xf numFmtId="2" fontId="0" fillId="0" borderId="0" xfId="0" applyNumberFormat="1" applyAlignment="1">
      <alignment horizontal="center"/>
    </xf>
    <xf numFmtId="2" fontId="1" fillId="6" borderId="10" xfId="108" applyNumberFormat="1" applyFill="1" applyBorder="1" applyAlignment="1">
      <alignment horizontal="center"/>
    </xf>
    <xf numFmtId="2" fontId="1" fillId="6" borderId="0" xfId="108" applyNumberFormat="1" applyFill="1" applyAlignment="1">
      <alignment horizontal="center"/>
    </xf>
    <xf numFmtId="0" fontId="1" fillId="6" borderId="0" xfId="108" quotePrefix="1" applyFill="1"/>
    <xf numFmtId="2" fontId="1" fillId="0" borderId="10" xfId="108" applyNumberFormat="1" applyBorder="1" applyAlignment="1">
      <alignment horizontal="center"/>
    </xf>
    <xf numFmtId="2" fontId="1" fillId="0" borderId="0" xfId="108" applyNumberFormat="1" applyAlignment="1">
      <alignment horizontal="center"/>
    </xf>
    <xf numFmtId="2" fontId="1" fillId="6" borderId="0" xfId="108" applyNumberFormat="1" applyFill="1"/>
    <xf numFmtId="169" fontId="1" fillId="6" borderId="0" xfId="108" applyNumberFormat="1" applyFill="1"/>
    <xf numFmtId="0" fontId="49" fillId="0" borderId="0" xfId="108" applyFont="1" applyAlignment="1">
      <alignment horizontal="center"/>
    </xf>
    <xf numFmtId="0" fontId="49" fillId="0" borderId="0" xfId="108" applyFont="1" applyAlignment="1">
      <alignment horizontal="left"/>
    </xf>
    <xf numFmtId="164" fontId="1" fillId="0" borderId="0" xfId="108" applyNumberFormat="1" applyAlignment="1">
      <alignment horizontal="center"/>
    </xf>
    <xf numFmtId="164" fontId="55" fillId="0" borderId="0" xfId="108" applyNumberFormat="1" applyFont="1" applyAlignment="1">
      <alignment horizontal="center"/>
    </xf>
    <xf numFmtId="164" fontId="54" fillId="0" borderId="0" xfId="108" applyNumberFormat="1" applyFont="1" applyAlignment="1">
      <alignment horizontal="center"/>
    </xf>
    <xf numFmtId="164" fontId="1" fillId="0" borderId="0" xfId="108" applyNumberFormat="1"/>
    <xf numFmtId="0" fontId="49" fillId="0" borderId="0" xfId="108" applyFont="1"/>
    <xf numFmtId="0" fontId="1" fillId="0" borderId="4" xfId="110" applyBorder="1"/>
    <xf numFmtId="0" fontId="1" fillId="0" borderId="5" xfId="110" applyBorder="1"/>
    <xf numFmtId="0" fontId="34" fillId="6" borderId="4" xfId="110" applyFont="1" applyFill="1" applyBorder="1"/>
    <xf numFmtId="0" fontId="22" fillId="5" borderId="4" xfId="8" applyFill="1" applyBorder="1" applyAlignment="1">
      <alignment horizontal="left" wrapText="1"/>
    </xf>
    <xf numFmtId="0" fontId="32" fillId="6" borderId="0" xfId="15" applyFont="1" applyFill="1" applyAlignment="1">
      <alignment horizontal="left" vertical="center" wrapText="1"/>
    </xf>
    <xf numFmtId="0" fontId="32" fillId="6" borderId="0" xfId="109" applyFont="1" applyFill="1" applyAlignment="1">
      <alignment horizontal="left" vertical="center" wrapText="1"/>
    </xf>
    <xf numFmtId="0" fontId="32" fillId="6" borderId="4" xfId="110" applyFont="1" applyFill="1" applyBorder="1" applyAlignment="1">
      <alignment horizontal="left" vertical="center" wrapText="1"/>
    </xf>
  </cellXfs>
  <cellStyles count="111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D9D9D9"/>
      <color rgb="FF003894"/>
      <color rgb="FFFDDDA7"/>
      <color rgb="FF98A1D0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Q4 2023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EE-410D-8433-51B798D7F06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00EE-410D-8433-51B798D7F06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00EE-410D-8433-51B798D7F060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2.7342506183871</c:v>
                </c:pt>
                <c:pt idx="1">
                  <c:v>2.1056876841071399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EE-410D-8433-51B798D7F060}"/>
            </c:ext>
          </c:extLst>
        </c:ser>
        <c:ser>
          <c:idx val="1"/>
          <c:order val="1"/>
          <c:tx>
            <c:strRef>
              <c:f>'Chart 1'!$R$5</c:f>
              <c:strCache>
                <c:ptCount val="1"/>
                <c:pt idx="0">
                  <c:v>HICP Q1 2024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0EE-410D-8433-51B798D7F06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0EE-410D-8433-51B798D7F060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2.3715124933898299</c:v>
                </c:pt>
                <c:pt idx="1">
                  <c:v>2.0211458161403502</c:v>
                </c:pt>
                <c:pt idx="2">
                  <c:v>1.9834759080434801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E-410D-8433-51B798D7F060}"/>
            </c:ext>
          </c:extLst>
        </c:ser>
        <c:ser>
          <c:idx val="0"/>
          <c:order val="2"/>
          <c:tx>
            <c:strRef>
              <c:f>'Chart 1'!$S$4</c:f>
              <c:strCache>
                <c:ptCount val="1"/>
                <c:pt idx="0">
                  <c:v>HICPX Q4 2023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00EE-410D-8433-51B798D7F06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00EE-410D-8433-51B798D7F060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2.8697212828888898</c:v>
                </c:pt>
                <c:pt idx="1">
                  <c:v>2.1987065819512202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EE-410D-8433-51B798D7F060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Q1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00EE-410D-8433-51B798D7F06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00EE-410D-8433-51B798D7F060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2.6213592288372101</c:v>
                </c:pt>
                <c:pt idx="1">
                  <c:v>2.13586491558139</c:v>
                </c:pt>
                <c:pt idx="2">
                  <c:v>2.0222790438235299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EE-410D-8433-51B798D7F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3"/>
          <c:min val="1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047686208974931"/>
          <c:w val="0.98445756916381721"/>
          <c:h val="0.87348245729191043"/>
        </c:manualLayout>
      </c:layout>
      <c:lineChart>
        <c:grouping val="standard"/>
        <c:varyColors val="0"/>
        <c:ser>
          <c:idx val="3"/>
          <c:order val="0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8'!$B$5:$H$5</c:f>
              <c:numCache>
                <c:formatCode>0.0</c:formatCode>
                <c:ptCount val="7"/>
                <c:pt idx="0">
                  <c:v>100</c:v>
                </c:pt>
                <c:pt idx="1">
                  <c:v>102.64831704699074</c:v>
                </c:pt>
                <c:pt idx="2">
                  <c:v>104.4236495322135</c:v>
                </c:pt>
                <c:pt idx="3">
                  <c:v>106.10394012668465</c:v>
                </c:pt>
                <c:pt idx="4">
                  <c:v>107.68349824708736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3-4C93-AE20-6DB331E27586}"/>
            </c:ext>
          </c:extLst>
        </c:ser>
        <c:ser>
          <c:idx val="1"/>
          <c:order val="1"/>
          <c:tx>
            <c:strRef>
              <c:f>'Chart 8'!$A$4</c:f>
              <c:strCache>
                <c:ptCount val="1"/>
                <c:pt idx="0">
                  <c:v>Q4 2023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8'!$B$4:$H$4</c:f>
              <c:numCache>
                <c:formatCode>0.0</c:formatCode>
                <c:ptCount val="7"/>
                <c:pt idx="0">
                  <c:v>100</c:v>
                </c:pt>
                <c:pt idx="1">
                  <c:v>100.5307215068254</c:v>
                </c:pt>
                <c:pt idx="2">
                  <c:v>101.42099443862051</c:v>
                </c:pt>
                <c:pt idx="3">
                  <c:v>102.89442387536937</c:v>
                </c:pt>
                <c:pt idx="4">
                  <c:v>104.35270962424774</c:v>
                </c:pt>
                <c:pt idx="5">
                  <c:v>105.79459567530924</c:v>
                </c:pt>
                <c:pt idx="6">
                  <c:v>107.21882524764469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3-4C93-AE20-6DB331E27586}"/>
            </c:ext>
          </c:extLst>
        </c:ser>
        <c:ser>
          <c:idx val="2"/>
          <c:order val="2"/>
          <c:tx>
            <c:strRef>
              <c:f>'Chart 8'!$A$3</c:f>
              <c:strCache>
                <c:ptCount val="1"/>
                <c:pt idx="0">
                  <c:v>December 2023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8'!$B$3:$H$3</c:f>
              <c:numCache>
                <c:formatCode>0.0</c:formatCode>
                <c:ptCount val="7"/>
                <c:pt idx="0">
                  <c:v>100</c:v>
                </c:pt>
                <c:pt idx="1">
                  <c:v>100.5615461053448</c:v>
                </c:pt>
                <c:pt idx="2">
                  <c:v>101.41572547472821</c:v>
                </c:pt>
                <c:pt idx="3">
                  <c:v>102.96253255462616</c:v>
                </c:pt>
                <c:pt idx="4">
                  <c:v>104.55219372682191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03-4C93-AE20-6DB331E27586}"/>
            </c:ext>
          </c:extLst>
        </c:ser>
        <c:ser>
          <c:idx val="0"/>
          <c:order val="3"/>
          <c:tx>
            <c:strRef>
              <c:f>'Chart 8'!$A$2</c:f>
              <c:strCache>
                <c:ptCount val="1"/>
                <c:pt idx="0">
                  <c:v>Q1 2024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8'!$B$1:$H$1</c:f>
              <c:numCache>
                <c:formatCode>General</c:formatCod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numCache>
            </c:numRef>
          </c:cat>
          <c:val>
            <c:numRef>
              <c:f>'Chart 8'!$B$2:$H$2</c:f>
              <c:numCache>
                <c:formatCode>0.0</c:formatCode>
                <c:ptCount val="7"/>
                <c:pt idx="0">
                  <c:v>100</c:v>
                </c:pt>
                <c:pt idx="1">
                  <c:v>100.49334638978071</c:v>
                </c:pt>
                <c:pt idx="2">
                  <c:v>101.09747430896255</c:v>
                </c:pt>
                <c:pt idx="3">
                  <c:v>102.44566648093765</c:v>
                </c:pt>
                <c:pt idx="4">
                  <c:v>103.91938634780377</c:v>
                </c:pt>
                <c:pt idx="5">
                  <c:v>105.34407462352294</c:v>
                </c:pt>
                <c:pt idx="6">
                  <c:v>106.71710028208372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03-4C93-AE20-6DB331E2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08"/>
          <c:min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447474517800271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1.7771940725291899</c:v>
                </c:pt>
                <c:pt idx="1">
                  <c:v>2.5218985244400001</c:v>
                </c:pt>
                <c:pt idx="2">
                  <c:v>4.9966660827193703</c:v>
                </c:pt>
                <c:pt idx="3">
                  <c:v>11.0727420316031</c:v>
                </c:pt>
                <c:pt idx="4">
                  <c:v>18.6168141794086</c:v>
                </c:pt>
                <c:pt idx="5">
                  <c:v>26.581453157146601</c:v>
                </c:pt>
                <c:pt idx="6">
                  <c:v>19.525678689404302</c:v>
                </c:pt>
                <c:pt idx="7">
                  <c:v>8.5010944283264305</c:v>
                </c:pt>
                <c:pt idx="8">
                  <c:v>3.4598142767035198</c:v>
                </c:pt>
                <c:pt idx="9">
                  <c:v>1.50546072102526</c:v>
                </c:pt>
                <c:pt idx="10">
                  <c:v>0.84657157176425402</c:v>
                </c:pt>
                <c:pt idx="11">
                  <c:v>0.59461226492939201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7-483C-BA8C-6A044DFE28E2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1.57425503938509</c:v>
                </c:pt>
                <c:pt idx="1">
                  <c:v>2.7614893948955799</c:v>
                </c:pt>
                <c:pt idx="2">
                  <c:v>6.0767365034040601</c:v>
                </c:pt>
                <c:pt idx="3">
                  <c:v>14.508778224553801</c:v>
                </c:pt>
                <c:pt idx="4">
                  <c:v>26.446163761292201</c:v>
                </c:pt>
                <c:pt idx="5">
                  <c:v>26.5766687535674</c:v>
                </c:pt>
                <c:pt idx="6">
                  <c:v>12.8064597464111</c:v>
                </c:pt>
                <c:pt idx="7">
                  <c:v>4.6812349174806496</c:v>
                </c:pt>
                <c:pt idx="8">
                  <c:v>2.4051439714937901</c:v>
                </c:pt>
                <c:pt idx="9">
                  <c:v>1.0938624353178601</c:v>
                </c:pt>
                <c:pt idx="10">
                  <c:v>0.70920832491375096</c:v>
                </c:pt>
                <c:pt idx="11">
                  <c:v>0.359998927284646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7-483C-BA8C-6A044DFE28E2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2.1622331530398302</c:v>
                </c:pt>
                <c:pt idx="1">
                  <c:v>3.3696604795948799</c:v>
                </c:pt>
                <c:pt idx="2">
                  <c:v>9.2612475358377004</c:v>
                </c:pt>
                <c:pt idx="3">
                  <c:v>24.253735209425098</c:v>
                </c:pt>
                <c:pt idx="4">
                  <c:v>29.598314557159899</c:v>
                </c:pt>
                <c:pt idx="5">
                  <c:v>19.721745314727698</c:v>
                </c:pt>
                <c:pt idx="6">
                  <c:v>7.5894556714394001</c:v>
                </c:pt>
                <c:pt idx="7">
                  <c:v>2.4132615280330598</c:v>
                </c:pt>
                <c:pt idx="8">
                  <c:v>0.99878259030330596</c:v>
                </c:pt>
                <c:pt idx="9">
                  <c:v>0.36064056743663803</c:v>
                </c:pt>
                <c:pt idx="10">
                  <c:v>0.186111997051469</c:v>
                </c:pt>
                <c:pt idx="11">
                  <c:v>8.4811395950973006E-2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7-483C-BA8C-6A044DFE2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17663647239515"/>
          <c:w val="0.98322616717920042"/>
          <c:h val="0.78264527300444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0.63206761685051505</c:v>
                </c:pt>
                <c:pt idx="1">
                  <c:v>1.22202002506159</c:v>
                </c:pt>
                <c:pt idx="2">
                  <c:v>2.2200663698483898</c:v>
                </c:pt>
                <c:pt idx="3">
                  <c:v>5.9123155087442703</c:v>
                </c:pt>
                <c:pt idx="4">
                  <c:v>11.584857713688899</c:v>
                </c:pt>
                <c:pt idx="5">
                  <c:v>25.6156548717695</c:v>
                </c:pt>
                <c:pt idx="6">
                  <c:v>27.5543891687208</c:v>
                </c:pt>
                <c:pt idx="7">
                  <c:v>14.2544167375302</c:v>
                </c:pt>
                <c:pt idx="8">
                  <c:v>6.4787617708501202</c:v>
                </c:pt>
                <c:pt idx="9">
                  <c:v>2.5694089791035499</c:v>
                </c:pt>
                <c:pt idx="10">
                  <c:v>1.38236485988726</c:v>
                </c:pt>
                <c:pt idx="11">
                  <c:v>0.57367637794501702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C-4CDA-BE2E-EEAEB9FDE867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0.99667007263933005</c:v>
                </c:pt>
                <c:pt idx="1">
                  <c:v>1.38218340884201</c:v>
                </c:pt>
                <c:pt idx="2">
                  <c:v>2.63266041154125</c:v>
                </c:pt>
                <c:pt idx="3">
                  <c:v>6.08148164472993</c:v>
                </c:pt>
                <c:pt idx="4">
                  <c:v>12.6427532331845</c:v>
                </c:pt>
                <c:pt idx="5">
                  <c:v>24.3417666686579</c:v>
                </c:pt>
                <c:pt idx="6">
                  <c:v>28.066792309384098</c:v>
                </c:pt>
                <c:pt idx="7">
                  <c:v>13.4747453034771</c:v>
                </c:pt>
                <c:pt idx="8">
                  <c:v>5.8200850372638202</c:v>
                </c:pt>
                <c:pt idx="9">
                  <c:v>2.56264099622393</c:v>
                </c:pt>
                <c:pt idx="10">
                  <c:v>1.23848268985012</c:v>
                </c:pt>
                <c:pt idx="11">
                  <c:v>0.75973822420598403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C-4CDA-BE2E-EEAEB9FDE867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1.2407238390195101</c:v>
                </c:pt>
                <c:pt idx="1">
                  <c:v>1.3957880081176399</c:v>
                </c:pt>
                <c:pt idx="2">
                  <c:v>3.85717541859582</c:v>
                </c:pt>
                <c:pt idx="3">
                  <c:v>7.9596362662419597</c:v>
                </c:pt>
                <c:pt idx="4">
                  <c:v>13.9250417079214</c:v>
                </c:pt>
                <c:pt idx="5">
                  <c:v>28.303134025132099</c:v>
                </c:pt>
                <c:pt idx="6">
                  <c:v>23.549198331097301</c:v>
                </c:pt>
                <c:pt idx="7">
                  <c:v>11.528711971108599</c:v>
                </c:pt>
                <c:pt idx="8">
                  <c:v>4.5103106487071498</c:v>
                </c:pt>
                <c:pt idx="9">
                  <c:v>1.9879393050927401</c:v>
                </c:pt>
                <c:pt idx="10">
                  <c:v>0.96075591164933005</c:v>
                </c:pt>
                <c:pt idx="11">
                  <c:v>0.78158456731643899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C-4CDA-BE2E-EEAEB9FD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17663647239515"/>
          <c:w val="0.98322616717920042"/>
          <c:h val="0.7826452730044446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9-4F6B-AC2D-397FD1D42F9E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9-4F6B-AC2D-397FD1D42F9E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1.0594569998246099</c:v>
                </c:pt>
                <c:pt idx="1">
                  <c:v>1.2140319389496701</c:v>
                </c:pt>
                <c:pt idx="2">
                  <c:v>2.47476795700062</c:v>
                </c:pt>
                <c:pt idx="3">
                  <c:v>6.1965331983906502</c:v>
                </c:pt>
                <c:pt idx="4">
                  <c:v>11.446686988461501</c:v>
                </c:pt>
                <c:pt idx="5">
                  <c:v>26.671571122883901</c:v>
                </c:pt>
                <c:pt idx="6">
                  <c:v>27.319430774387399</c:v>
                </c:pt>
                <c:pt idx="7">
                  <c:v>13.038861659133101</c:v>
                </c:pt>
                <c:pt idx="8">
                  <c:v>6.1825208742286799</c:v>
                </c:pt>
                <c:pt idx="9">
                  <c:v>2.4543912593113402</c:v>
                </c:pt>
                <c:pt idx="10">
                  <c:v>1.2862612569007901</c:v>
                </c:pt>
                <c:pt idx="11">
                  <c:v>0.65548597052774005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9-4F6B-AC2D-397FD1D4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413176996089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1.12507047039061</c:v>
                </c:pt>
                <c:pt idx="1">
                  <c:v>1.57718404135473</c:v>
                </c:pt>
                <c:pt idx="2">
                  <c:v>2.7581515950846098</c:v>
                </c:pt>
                <c:pt idx="3">
                  <c:v>6.8698505625449604</c:v>
                </c:pt>
                <c:pt idx="4">
                  <c:v>15.408013679621</c:v>
                </c:pt>
                <c:pt idx="5">
                  <c:v>24.8888799656348</c:v>
                </c:pt>
                <c:pt idx="6">
                  <c:v>24.546495061152999</c:v>
                </c:pt>
                <c:pt idx="7">
                  <c:v>12.258376527467799</c:v>
                </c:pt>
                <c:pt idx="8">
                  <c:v>5.3309869930550002</c:v>
                </c:pt>
                <c:pt idx="9">
                  <c:v>2.4269547695978999</c:v>
                </c:pt>
                <c:pt idx="10">
                  <c:v>1.6004815030698301</c:v>
                </c:pt>
                <c:pt idx="11">
                  <c:v>1.2095548310258399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03B-BAF7-67CAACB0FF57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0.99619768814191401</c:v>
                </c:pt>
                <c:pt idx="1">
                  <c:v>1.4586896642795499</c:v>
                </c:pt>
                <c:pt idx="2">
                  <c:v>2.5754267206516701</c:v>
                </c:pt>
                <c:pt idx="3">
                  <c:v>6.5512408305404897</c:v>
                </c:pt>
                <c:pt idx="4">
                  <c:v>15.7224950026367</c:v>
                </c:pt>
                <c:pt idx="5">
                  <c:v>26.996474031886699</c:v>
                </c:pt>
                <c:pt idx="6">
                  <c:v>24.520780312634301</c:v>
                </c:pt>
                <c:pt idx="7">
                  <c:v>11.498656820277599</c:v>
                </c:pt>
                <c:pt idx="8">
                  <c:v>5.2581089350914896</c:v>
                </c:pt>
                <c:pt idx="9">
                  <c:v>2.12357869659377</c:v>
                </c:pt>
                <c:pt idx="10">
                  <c:v>1.3554117180387999</c:v>
                </c:pt>
                <c:pt idx="11">
                  <c:v>0.94293957922710203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A-403B-BAF7-67CAACB0FF57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1.5902268620011299</c:v>
                </c:pt>
                <c:pt idx="1">
                  <c:v>1.5903098551033099</c:v>
                </c:pt>
                <c:pt idx="2">
                  <c:v>3.3913132218072599</c:v>
                </c:pt>
                <c:pt idx="3">
                  <c:v>7.6116377538017304</c:v>
                </c:pt>
                <c:pt idx="4">
                  <c:v>15.6896403560223</c:v>
                </c:pt>
                <c:pt idx="5">
                  <c:v>24.385303430830099</c:v>
                </c:pt>
                <c:pt idx="6">
                  <c:v>23.611122341571399</c:v>
                </c:pt>
                <c:pt idx="7">
                  <c:v>11.768928176610499</c:v>
                </c:pt>
                <c:pt idx="8">
                  <c:v>5.2277411313752298</c:v>
                </c:pt>
                <c:pt idx="9">
                  <c:v>2.4468077895564102</c:v>
                </c:pt>
                <c:pt idx="10">
                  <c:v>1.41505521969908</c:v>
                </c:pt>
                <c:pt idx="11">
                  <c:v>1.2719138616216299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A-403B-BAF7-67CAACB0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17249034398191"/>
          <c:w val="0.98334738534281441"/>
          <c:h val="0.87050584447011548"/>
        </c:manualLayout>
      </c:layout>
      <c:lineChart>
        <c:grouping val="standard"/>
        <c:varyColors val="0"/>
        <c:ser>
          <c:idx val="3"/>
          <c:order val="0"/>
          <c:tx>
            <c:strRef>
              <c:f>'Chart 11'!$J$4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9D4F-464F-B6A2-55C5C20D6A0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9D4F-464F-B6A2-55C5C20D6A0F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6"/>
                <c:pt idx="0">
                  <c:v>6.67519896631579</c:v>
                </c:pt>
                <c:pt idx="1">
                  <c:v>6.6112566244000002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6.4846655357499996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4F-464F-B6A2-55C5C20D6A0F}"/>
            </c:ext>
          </c:extLst>
        </c:ser>
        <c:ser>
          <c:idx val="1"/>
          <c:order val="1"/>
          <c:tx>
            <c:strRef>
              <c:f>'Chart 11'!$J$5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D4F-464F-B6A2-55C5C20D6A0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D4F-464F-B6A2-55C5C20D6A0F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6"/>
                <c:pt idx="0">
                  <c:v>6.65510971346154</c:v>
                </c:pt>
                <c:pt idx="1">
                  <c:v>6.6068174154902</c:v>
                </c:pt>
                <c:pt idx="2">
                  <c:v>6.5137356118604597</c:v>
                </c:pt>
                <c:pt idx="3">
                  <c:v>#N/A</c:v>
                </c:pt>
                <c:pt idx="4">
                  <c:v>#N/A</c:v>
                </c:pt>
                <c:pt idx="5">
                  <c:v>6.4661728359523796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4F-464F-B6A2-55C5C20D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7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457548454232802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9.00422302857143E-2</c:v>
                </c:pt>
                <c:pt idx="1">
                  <c:v>0.246678300571429</c:v>
                </c:pt>
                <c:pt idx="2">
                  <c:v>0.74306732600000003</c:v>
                </c:pt>
                <c:pt idx="3">
                  <c:v>2.2873168788571401</c:v>
                </c:pt>
                <c:pt idx="4">
                  <c:v>7.1436179611428603</c:v>
                </c:pt>
                <c:pt idx="5">
                  <c:v>23.166364768000001</c:v>
                </c:pt>
                <c:pt idx="6">
                  <c:v>32.8610847168571</c:v>
                </c:pt>
                <c:pt idx="7">
                  <c:v>20.350790300285698</c:v>
                </c:pt>
                <c:pt idx="8">
                  <c:v>7.88893423628571</c:v>
                </c:pt>
                <c:pt idx="9">
                  <c:v>2.8024945508571402</c:v>
                </c:pt>
                <c:pt idx="10">
                  <c:v>1.1730368611428601</c:v>
                </c:pt>
                <c:pt idx="11">
                  <c:v>0.61042392485714303</c:v>
                </c:pt>
                <c:pt idx="12">
                  <c:v>0.34394299914285698</c:v>
                </c:pt>
                <c:pt idx="13">
                  <c:v>0.29220494571428535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491-8460-B59466D9AA76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0.143467712666667</c:v>
                </c:pt>
                <c:pt idx="1">
                  <c:v>0.32354528999999999</c:v>
                </c:pt>
                <c:pt idx="2">
                  <c:v>0.78733195333333295</c:v>
                </c:pt>
                <c:pt idx="3">
                  <c:v>2.1493562311111098</c:v>
                </c:pt>
                <c:pt idx="4">
                  <c:v>6.8121946753333296</c:v>
                </c:pt>
                <c:pt idx="5">
                  <c:v>23.1632328911111</c:v>
                </c:pt>
                <c:pt idx="6">
                  <c:v>35.104630368444397</c:v>
                </c:pt>
                <c:pt idx="7">
                  <c:v>21.2283498088889</c:v>
                </c:pt>
                <c:pt idx="8">
                  <c:v>6.6232096202222204</c:v>
                </c:pt>
                <c:pt idx="9">
                  <c:v>1.9836968375555599</c:v>
                </c:pt>
                <c:pt idx="10">
                  <c:v>0.87402716711111095</c:v>
                </c:pt>
                <c:pt idx="11">
                  <c:v>0.36085320377777802</c:v>
                </c:pt>
                <c:pt idx="12">
                  <c:v>0.21095565222222201</c:v>
                </c:pt>
                <c:pt idx="13">
                  <c:v>0.23514858911111092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0A-4491-8460-B59466D9AA76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0.40669670046511602</c:v>
                </c:pt>
                <c:pt idx="1">
                  <c:v>0.43599985046511602</c:v>
                </c:pt>
                <c:pt idx="2">
                  <c:v>0.76623228116279096</c:v>
                </c:pt>
                <c:pt idx="3">
                  <c:v>1.39892015674419</c:v>
                </c:pt>
                <c:pt idx="4">
                  <c:v>4.6367951506976803</c:v>
                </c:pt>
                <c:pt idx="5">
                  <c:v>24.840610625814001</c:v>
                </c:pt>
                <c:pt idx="6">
                  <c:v>41.225720106744198</c:v>
                </c:pt>
                <c:pt idx="7">
                  <c:v>17.926185634418601</c:v>
                </c:pt>
                <c:pt idx="8">
                  <c:v>4.98000393255814</c:v>
                </c:pt>
                <c:pt idx="9">
                  <c:v>1.9027326127907001</c:v>
                </c:pt>
                <c:pt idx="10">
                  <c:v>0.77214531255814001</c:v>
                </c:pt>
                <c:pt idx="11">
                  <c:v>0.39578551302325599</c:v>
                </c:pt>
                <c:pt idx="12">
                  <c:v>0.183262697906977</c:v>
                </c:pt>
                <c:pt idx="13">
                  <c:v>0.1289094244186047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0A-4491-8460-B59466D9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45464149310988"/>
          <c:w val="0.98322616717920042"/>
          <c:h val="0.78370572179176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0.39047857000000002</c:v>
                </c:pt>
                <c:pt idx="1">
                  <c:v>0.56758684964285699</c:v>
                </c:pt>
                <c:pt idx="2">
                  <c:v>1.4537717925</c:v>
                </c:pt>
                <c:pt idx="3">
                  <c:v>3.2534407057142798</c:v>
                </c:pt>
                <c:pt idx="4">
                  <c:v>9.3088498185714297</c:v>
                </c:pt>
                <c:pt idx="5">
                  <c:v>24.961657204642901</c:v>
                </c:pt>
                <c:pt idx="6">
                  <c:v>26.383016817142899</c:v>
                </c:pt>
                <c:pt idx="7">
                  <c:v>16.7853144496429</c:v>
                </c:pt>
                <c:pt idx="8">
                  <c:v>9.7552293807142902</c:v>
                </c:pt>
                <c:pt idx="9">
                  <c:v>3.9387298075000001</c:v>
                </c:pt>
                <c:pt idx="10">
                  <c:v>1.54215401178571</c:v>
                </c:pt>
                <c:pt idx="11">
                  <c:v>0.95270076964285699</c:v>
                </c:pt>
                <c:pt idx="12">
                  <c:v>0.426692279642857</c:v>
                </c:pt>
                <c:pt idx="13">
                  <c:v>0.28037754321428532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9-4784-A8B6-0613D016DD5D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0.52130116500000001</c:v>
                </c:pt>
                <c:pt idx="1">
                  <c:v>0.63783719800000005</c:v>
                </c:pt>
                <c:pt idx="2">
                  <c:v>1.5237545834999999</c:v>
                </c:pt>
                <c:pt idx="3">
                  <c:v>3.6582446792500001</c:v>
                </c:pt>
                <c:pt idx="4">
                  <c:v>9.0979633612500006</c:v>
                </c:pt>
                <c:pt idx="5">
                  <c:v>24.93165501</c:v>
                </c:pt>
                <c:pt idx="6">
                  <c:v>28.335225984499999</c:v>
                </c:pt>
                <c:pt idx="7">
                  <c:v>17.005208695749999</c:v>
                </c:pt>
                <c:pt idx="8">
                  <c:v>7.6932559200000004</c:v>
                </c:pt>
                <c:pt idx="9">
                  <c:v>3.3304166012500001</c:v>
                </c:pt>
                <c:pt idx="10">
                  <c:v>1.6256652417499999</c:v>
                </c:pt>
                <c:pt idx="11">
                  <c:v>0.9272744275</c:v>
                </c:pt>
                <c:pt idx="12">
                  <c:v>0.39322903074999999</c:v>
                </c:pt>
                <c:pt idx="13">
                  <c:v>0.31896810149999999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9-4784-A8B6-0613D016DD5D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0.60908006121951197</c:v>
                </c:pt>
                <c:pt idx="1">
                  <c:v>0.61699606634146398</c:v>
                </c:pt>
                <c:pt idx="2">
                  <c:v>1.1696551609756101</c:v>
                </c:pt>
                <c:pt idx="3">
                  <c:v>2.2847178356097602</c:v>
                </c:pt>
                <c:pt idx="4">
                  <c:v>8.0258099636585403</c:v>
                </c:pt>
                <c:pt idx="5">
                  <c:v>25.809322938048801</c:v>
                </c:pt>
                <c:pt idx="6">
                  <c:v>31.8982693853659</c:v>
                </c:pt>
                <c:pt idx="7">
                  <c:v>17.252484135122</c:v>
                </c:pt>
                <c:pt idx="8">
                  <c:v>6.5813616695121997</c:v>
                </c:pt>
                <c:pt idx="9">
                  <c:v>2.9228441770731699</c:v>
                </c:pt>
                <c:pt idx="10">
                  <c:v>1.3806520041463399</c:v>
                </c:pt>
                <c:pt idx="11">
                  <c:v>0.73591122243902396</c:v>
                </c:pt>
                <c:pt idx="12">
                  <c:v>0.39087812</c:v>
                </c:pt>
                <c:pt idx="13">
                  <c:v>0.3220172597560978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9-4784-A8B6-0613D016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45464149310988"/>
          <c:w val="0.98322616717920042"/>
          <c:h val="0.78370572179176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E-4BC2-BE5B-A9E932196641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E-4BC2-BE5B-A9E932196641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1.15165142771429</c:v>
                </c:pt>
                <c:pt idx="1">
                  <c:v>0.90591006799999996</c:v>
                </c:pt>
                <c:pt idx="2">
                  <c:v>1.788277452</c:v>
                </c:pt>
                <c:pt idx="3">
                  <c:v>3.6031554905714298</c:v>
                </c:pt>
                <c:pt idx="4">
                  <c:v>10.3515575131429</c:v>
                </c:pt>
                <c:pt idx="5">
                  <c:v>28.650957775999998</c:v>
                </c:pt>
                <c:pt idx="6">
                  <c:v>26.557793667142899</c:v>
                </c:pt>
                <c:pt idx="7">
                  <c:v>14.930789598</c:v>
                </c:pt>
                <c:pt idx="8">
                  <c:v>6.2578024120000002</c:v>
                </c:pt>
                <c:pt idx="9">
                  <c:v>2.9245620774285701</c:v>
                </c:pt>
                <c:pt idx="10">
                  <c:v>1.5958119531428601</c:v>
                </c:pt>
                <c:pt idx="11">
                  <c:v>0.70970252885714302</c:v>
                </c:pt>
                <c:pt idx="12">
                  <c:v>0.39529440142857097</c:v>
                </c:pt>
                <c:pt idx="13">
                  <c:v>0.17673363457142829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E-4BC2-BE5B-A9E932196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457742134484882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0.85481003560000002</c:v>
                </c:pt>
                <c:pt idx="1">
                  <c:v>0.71887283359999998</c:v>
                </c:pt>
                <c:pt idx="2">
                  <c:v>1.7539669028</c:v>
                </c:pt>
                <c:pt idx="3">
                  <c:v>5.3309408215999996</c:v>
                </c:pt>
                <c:pt idx="4">
                  <c:v>12.571866651200001</c:v>
                </c:pt>
                <c:pt idx="5">
                  <c:v>24.479618336400002</c:v>
                </c:pt>
                <c:pt idx="6">
                  <c:v>22.8160320064</c:v>
                </c:pt>
                <c:pt idx="7">
                  <c:v>14.2389046496</c:v>
                </c:pt>
                <c:pt idx="8">
                  <c:v>7.5745527839999998</c:v>
                </c:pt>
                <c:pt idx="9">
                  <c:v>3.9544260915999998</c:v>
                </c:pt>
                <c:pt idx="10">
                  <c:v>2.2591007420000002</c:v>
                </c:pt>
                <c:pt idx="11">
                  <c:v>1.3862894792</c:v>
                </c:pt>
                <c:pt idx="12">
                  <c:v>0.68778677880000005</c:v>
                </c:pt>
                <c:pt idx="13">
                  <c:v>1.3728318876000001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E-4DE0-BDE3-337EF6FDBC36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0.76975438757575798</c:v>
                </c:pt>
                <c:pt idx="1">
                  <c:v>0.73968679181818198</c:v>
                </c:pt>
                <c:pt idx="2">
                  <c:v>1.73429644727273</c:v>
                </c:pt>
                <c:pt idx="3">
                  <c:v>5.8107506936363604</c:v>
                </c:pt>
                <c:pt idx="4">
                  <c:v>13.2189747639394</c:v>
                </c:pt>
                <c:pt idx="5">
                  <c:v>24.151694733636401</c:v>
                </c:pt>
                <c:pt idx="6">
                  <c:v>22.280538362424199</c:v>
                </c:pt>
                <c:pt idx="7">
                  <c:v>14.2888584624242</c:v>
                </c:pt>
                <c:pt idx="8">
                  <c:v>7.8717143633333304</c:v>
                </c:pt>
                <c:pt idx="9">
                  <c:v>3.9403978351515101</c:v>
                </c:pt>
                <c:pt idx="10">
                  <c:v>2.0580864578787899</c:v>
                </c:pt>
                <c:pt idx="11">
                  <c:v>1.2972508878787901</c:v>
                </c:pt>
                <c:pt idx="12">
                  <c:v>0.73401922333333303</c:v>
                </c:pt>
                <c:pt idx="13">
                  <c:v>1.1039765890909099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E-4DE0-BDE3-337EF6FDBC36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1.17250514935484</c:v>
                </c:pt>
                <c:pt idx="1">
                  <c:v>0.88351674612903197</c:v>
                </c:pt>
                <c:pt idx="2">
                  <c:v>2.0907545277419399</c:v>
                </c:pt>
                <c:pt idx="3">
                  <c:v>6.1324283719354904</c:v>
                </c:pt>
                <c:pt idx="4">
                  <c:v>13.621393337419301</c:v>
                </c:pt>
                <c:pt idx="5">
                  <c:v>24.3379237619355</c:v>
                </c:pt>
                <c:pt idx="6">
                  <c:v>22.3712035241936</c:v>
                </c:pt>
                <c:pt idx="7">
                  <c:v>12.3154466596774</c:v>
                </c:pt>
                <c:pt idx="8">
                  <c:v>7.4314673600000001</c:v>
                </c:pt>
                <c:pt idx="9">
                  <c:v>4.0065472577419401</c:v>
                </c:pt>
                <c:pt idx="10">
                  <c:v>2.19252923870968</c:v>
                </c:pt>
                <c:pt idx="11">
                  <c:v>1.4134443032258099</c:v>
                </c:pt>
                <c:pt idx="12">
                  <c:v>0.80093946645161296</c:v>
                </c:pt>
                <c:pt idx="13">
                  <c:v>1.2299002948387101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E-4DE0-BDE3-337EF6FD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449520792048251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1.304707290238095</c:v>
                </c:pt>
                <c:pt idx="1">
                  <c:v>1.2485211609523801</c:v>
                </c:pt>
                <c:pt idx="2">
                  <c:v>2.5444867333333301</c:v>
                </c:pt>
                <c:pt idx="3">
                  <c:v>4.7577747090476201</c:v>
                </c:pt>
                <c:pt idx="4">
                  <c:v>9.5758088892857192</c:v>
                </c:pt>
                <c:pt idx="5">
                  <c:v>18.324134683333298</c:v>
                </c:pt>
                <c:pt idx="6">
                  <c:v>23.129979873095198</c:v>
                </c:pt>
                <c:pt idx="7">
                  <c:v>18.092224253333299</c:v>
                </c:pt>
                <c:pt idx="8">
                  <c:v>10.7243135485714</c:v>
                </c:pt>
                <c:pt idx="9">
                  <c:v>4.4905141040476204</c:v>
                </c:pt>
                <c:pt idx="10">
                  <c:v>3.2777348650000002</c:v>
                </c:pt>
                <c:pt idx="11">
                  <c:v>2.5297998895238099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F-43C0-ACB5-9B05A7B726A8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0.834785013846153</c:v>
                </c:pt>
                <c:pt idx="1">
                  <c:v>0.72526146115384604</c:v>
                </c:pt>
                <c:pt idx="2">
                  <c:v>1.7565613328846099</c:v>
                </c:pt>
                <c:pt idx="3">
                  <c:v>4.33224113865385</c:v>
                </c:pt>
                <c:pt idx="4">
                  <c:v>8.2703618401923098</c:v>
                </c:pt>
                <c:pt idx="5">
                  <c:v>16.9299022119231</c:v>
                </c:pt>
                <c:pt idx="6">
                  <c:v>25.603220360961501</c:v>
                </c:pt>
                <c:pt idx="7">
                  <c:v>21.480785116923101</c:v>
                </c:pt>
                <c:pt idx="8">
                  <c:v>12.4866962536539</c:v>
                </c:pt>
                <c:pt idx="9">
                  <c:v>4.4922473840384596</c:v>
                </c:pt>
                <c:pt idx="10">
                  <c:v>1.98060046480769</c:v>
                </c:pt>
                <c:pt idx="11">
                  <c:v>1.1073374199999999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F-43C0-ACB5-9B05A7B726A8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0.70567377085106298</c:v>
                </c:pt>
                <c:pt idx="1">
                  <c:v>0.98585557680851099</c:v>
                </c:pt>
                <c:pt idx="2">
                  <c:v>2.4375101980851102</c:v>
                </c:pt>
                <c:pt idx="3">
                  <c:v>6.0279509772340401</c:v>
                </c:pt>
                <c:pt idx="4">
                  <c:v>13.179184708510601</c:v>
                </c:pt>
                <c:pt idx="5">
                  <c:v>28.4575413404255</c:v>
                </c:pt>
                <c:pt idx="6">
                  <c:v>26.874644755106399</c:v>
                </c:pt>
                <c:pt idx="7">
                  <c:v>13.195469032127701</c:v>
                </c:pt>
                <c:pt idx="8">
                  <c:v>4.9832839225531904</c:v>
                </c:pt>
                <c:pt idx="9">
                  <c:v>1.98627200170213</c:v>
                </c:pt>
                <c:pt idx="10">
                  <c:v>0.77107186021276597</c:v>
                </c:pt>
                <c:pt idx="11">
                  <c:v>0.39554185617021298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F-43C0-ACB5-9B05A7B72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995870059793838"/>
          <c:w val="0.96644027800838461"/>
          <c:h val="0.83004129940206162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6A55-46A9-83AA-9301C9888EC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A55-46A9-83AA-9301C9888EC5}"/>
              </c:ext>
            </c:extLst>
          </c:dPt>
          <c:cat>
            <c:strRef>
              <c:f>'Chart 14'!$K$5:$K$11</c:f>
              <c:strCache>
                <c:ptCount val="7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14'!$N$5:$N$11</c:f>
              <c:numCache>
                <c:formatCode>0.00</c:formatCode>
                <c:ptCount val="7"/>
                <c:pt idx="0">
                  <c:v>4.4264456037735904</c:v>
                </c:pt>
                <c:pt idx="1">
                  <c:v>4.3457339622641502</c:v>
                </c:pt>
                <c:pt idx="2">
                  <c:v>4.1547130943396198</c:v>
                </c:pt>
                <c:pt idx="3">
                  <c:v>#N/A</c:v>
                </c:pt>
                <c:pt idx="4">
                  <c:v>4.1493533717307702</c:v>
                </c:pt>
                <c:pt idx="5">
                  <c:v>3.287007569375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5-46A9-83AA-9301C9888EC5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6A55-46A9-83AA-9301C9888EC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A55-46A9-83AA-9301C9888EC5}"/>
              </c:ext>
            </c:extLst>
          </c:dPt>
          <c:cat>
            <c:strRef>
              <c:f>'Chart 14'!$K$5:$K$11</c:f>
              <c:strCache>
                <c:ptCount val="7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14'!$M$5:$M$11</c:f>
              <c:numCache>
                <c:formatCode>0.00</c:formatCode>
                <c:ptCount val="7"/>
                <c:pt idx="0">
                  <c:v>4.4645098039215698</c:v>
                </c:pt>
                <c:pt idx="1">
                  <c:v>4.2876470588235298</c:v>
                </c:pt>
                <c:pt idx="2">
                  <c:v>3.9940101176470599</c:v>
                </c:pt>
                <c:pt idx="3">
                  <c:v>3.7151338823529398</c:v>
                </c:pt>
                <c:pt idx="4">
                  <c:v>4.1153252156862745</c:v>
                </c:pt>
                <c:pt idx="5">
                  <c:v>3.0618251914893602</c:v>
                </c:pt>
                <c:pt idx="6">
                  <c:v>2.7450438597368398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55-46A9-83AA-9301C988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4.5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9592711108143"/>
          <c:y val="0.18835697899377318"/>
          <c:w val="0.86406271167171156"/>
          <c:h val="0.71089529096299287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0F67-4F9D-904E-20858D3522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0F67-4F9D-904E-20858D352281}"/>
              </c:ext>
            </c:extLst>
          </c:dPt>
          <c:cat>
            <c:strRef>
              <c:f>'Chart 14'!$R$5:$R$11</c:f>
              <c:strCache>
                <c:ptCount val="7"/>
                <c:pt idx="0">
                  <c:v>Q1 
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14'!$U$5:$U$11</c:f>
              <c:numCache>
                <c:formatCode>0.00</c:formatCode>
                <c:ptCount val="7"/>
                <c:pt idx="0">
                  <c:v>1.0821054488288899</c:v>
                </c:pt>
                <c:pt idx="1">
                  <c:v>1.0913858008913</c:v>
                </c:pt>
                <c:pt idx="2">
                  <c:v>1.09422737764889</c:v>
                </c:pt>
                <c:pt idx="3">
                  <c:v>#N/A</c:v>
                </c:pt>
                <c:pt idx="4">
                  <c:v>1.0950279558065199</c:v>
                </c:pt>
                <c:pt idx="5">
                  <c:v>1.1111632943904799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67-4F9D-904E-20858D352281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0F67-4F9D-904E-20858D35228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0F67-4F9D-904E-20858D352281}"/>
              </c:ext>
            </c:extLst>
          </c:dPt>
          <c:cat>
            <c:strRef>
              <c:f>'Chart 14'!$R$5:$R$11</c:f>
              <c:strCache>
                <c:ptCount val="7"/>
                <c:pt idx="0">
                  <c:v>Q1 
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14'!$T$5:$T$11</c:f>
              <c:numCache>
                <c:formatCode>0.00</c:formatCode>
                <c:ptCount val="7"/>
                <c:pt idx="0">
                  <c:v>1.08867721836053</c:v>
                </c:pt>
                <c:pt idx="1">
                  <c:v>1.0906556742717901</c:v>
                </c:pt>
                <c:pt idx="2">
                  <c:v>1.09450702946842</c:v>
                </c:pt>
                <c:pt idx="3">
                  <c:v>1.0997602563820501</c:v>
                </c:pt>
                <c:pt idx="4">
                  <c:v>1.0934000446206977</c:v>
                </c:pt>
                <c:pt idx="5">
                  <c:v>1.1149789487399999</c:v>
                </c:pt>
                <c:pt idx="6">
                  <c:v>1.1250425509555599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67-4F9D-904E-20858D35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1.0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13620052017609E-2"/>
          <c:y val="0.18803593849919162"/>
          <c:w val="0.89038859563447204"/>
          <c:h val="0.70587962854769459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69EB-42D2-BF48-93E76C1EC81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9EB-42D2-BF48-93E76C1EC818}"/>
              </c:ext>
            </c:extLst>
          </c:dPt>
          <c:cat>
            <c:strRef>
              <c:f>'Chart 14'!$K$17:$K$23</c:f>
              <c:strCache>
                <c:ptCount val="7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14'!$N$17:$N$23</c:f>
              <c:numCache>
                <c:formatCode>0.00</c:formatCode>
                <c:ptCount val="7"/>
                <c:pt idx="0">
                  <c:v>85.780870789904498</c:v>
                </c:pt>
                <c:pt idx="1">
                  <c:v>84.257365932756798</c:v>
                </c:pt>
                <c:pt idx="2">
                  <c:v>83.692071908238603</c:v>
                </c:pt>
                <c:pt idx="3">
                  <c:v>#N/A</c:v>
                </c:pt>
                <c:pt idx="4">
                  <c:v>84.387502993966706</c:v>
                </c:pt>
                <c:pt idx="5">
                  <c:v>81.1251120583415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B-42D2-BF48-93E76C1EC818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69EB-42D2-BF48-93E76C1EC81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9EB-42D2-BF48-93E76C1EC818}"/>
              </c:ext>
            </c:extLst>
          </c:dPt>
          <c:cat>
            <c:strRef>
              <c:f>'Chart 14'!$K$17:$K$23</c:f>
              <c:strCache>
                <c:ptCount val="7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'Chart 14'!$M$17:$M$23</c:f>
              <c:numCache>
                <c:formatCode>0.00</c:formatCode>
                <c:ptCount val="7"/>
                <c:pt idx="0">
                  <c:v>80.661365079364103</c:v>
                </c:pt>
                <c:pt idx="1">
                  <c:v>80.719002184279503</c:v>
                </c:pt>
                <c:pt idx="2">
                  <c:v>80.275003663002593</c:v>
                </c:pt>
                <c:pt idx="3">
                  <c:v>79.823299450548703</c:v>
                </c:pt>
                <c:pt idx="4">
                  <c:v>80.369667594298733</c:v>
                </c:pt>
                <c:pt idx="5">
                  <c:v>78.715955026455603</c:v>
                </c:pt>
                <c:pt idx="6">
                  <c:v>78.766982758620699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EB-42D2-BF48-93E76C1E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6"/>
          <c:min val="7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02217540071571E-2"/>
          <c:y val="0.18903359347737242"/>
          <c:w val="0.88381335051411758"/>
          <c:h val="0.70186665035031304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A-4F0C-A5B4-867B5F795F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0A-4F0C-A5B4-867B5F795F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30A-4F0C-A5B4-867B5F795F1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30A-4F0C-A5B4-867B5F795F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30A-4F0C-A5B4-867B5F795F1A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4.19997662083333</c:v>
                </c:pt>
                <c:pt idx="1">
                  <c:v>3.3135763468181798</c:v>
                </c:pt>
                <c:pt idx="2">
                  <c:v>#N/A</c:v>
                </c:pt>
                <c:pt idx="3">
                  <c:v>#N/A</c:v>
                </c:pt>
                <c:pt idx="4">
                  <c:v>2.8603186021052598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0A-4F0C-A5B4-867B5F79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30A-4F0C-A5B4-867B5F795F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30A-4F0C-A5B4-867B5F795F1A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4.4053538410526301</c:v>
                </c:pt>
                <c:pt idx="1">
                  <c:v>3.42614221315789</c:v>
                </c:pt>
                <c:pt idx="2">
                  <c:v>2.8149665523529399</c:v>
                </c:pt>
                <c:pt idx="3">
                  <c:v>#N/A</c:v>
                </c:pt>
                <c:pt idx="4">
                  <c:v>2.5723521300000001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30A-4F0C-A5B4-867B5F79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5999999999999996"/>
          <c:min val="2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2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17663647239515"/>
          <c:w val="0.98322616717920042"/>
          <c:h val="0.78264527300444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1.656978009714285</c:v>
                </c:pt>
                <c:pt idx="1">
                  <c:v>2.15301089</c:v>
                </c:pt>
                <c:pt idx="2">
                  <c:v>4.1317257508571403</c:v>
                </c:pt>
                <c:pt idx="3">
                  <c:v>9.3818809831428496</c:v>
                </c:pt>
                <c:pt idx="4">
                  <c:v>20.6267024777143</c:v>
                </c:pt>
                <c:pt idx="5">
                  <c:v>27.161069169142799</c:v>
                </c:pt>
                <c:pt idx="6">
                  <c:v>16.932476169142902</c:v>
                </c:pt>
                <c:pt idx="7">
                  <c:v>8.4776196951428595</c:v>
                </c:pt>
                <c:pt idx="8">
                  <c:v>4.2483507411428603</c:v>
                </c:pt>
                <c:pt idx="9">
                  <c:v>2.29489591028572</c:v>
                </c:pt>
                <c:pt idx="10">
                  <c:v>1.3400683280000001</c:v>
                </c:pt>
                <c:pt idx="11">
                  <c:v>1.5952218765714301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0-4CDB-8D09-64804EA4066F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1.9134573821739149</c:v>
                </c:pt>
                <c:pt idx="1">
                  <c:v>1.78727642413044</c:v>
                </c:pt>
                <c:pt idx="2">
                  <c:v>4.5161892186956498</c:v>
                </c:pt>
                <c:pt idx="3">
                  <c:v>8.8571013456521701</c:v>
                </c:pt>
                <c:pt idx="4">
                  <c:v>18.836801580217401</c:v>
                </c:pt>
                <c:pt idx="5">
                  <c:v>26.905640216739101</c:v>
                </c:pt>
                <c:pt idx="6">
                  <c:v>18.153856616956499</c:v>
                </c:pt>
                <c:pt idx="7">
                  <c:v>9.0326396826086892</c:v>
                </c:pt>
                <c:pt idx="8">
                  <c:v>4.8723990682608704</c:v>
                </c:pt>
                <c:pt idx="9">
                  <c:v>2.49947832565217</c:v>
                </c:pt>
                <c:pt idx="10">
                  <c:v>1.4741180456521701</c:v>
                </c:pt>
                <c:pt idx="11">
                  <c:v>1.1510420930434799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0-4CDB-8D09-64804EA4066F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2.15177213911111</c:v>
                </c:pt>
                <c:pt idx="1">
                  <c:v>2.6907233206666699</c:v>
                </c:pt>
                <c:pt idx="2">
                  <c:v>5.4390027177777798</c:v>
                </c:pt>
                <c:pt idx="3">
                  <c:v>10.5327447111111</c:v>
                </c:pt>
                <c:pt idx="4">
                  <c:v>23.528302852444401</c:v>
                </c:pt>
                <c:pt idx="5">
                  <c:v>27.554980163777799</c:v>
                </c:pt>
                <c:pt idx="6">
                  <c:v>14.3380204486667</c:v>
                </c:pt>
                <c:pt idx="7">
                  <c:v>7.2301296755555597</c:v>
                </c:pt>
                <c:pt idx="8">
                  <c:v>3.3822823324444502</c:v>
                </c:pt>
                <c:pt idx="9">
                  <c:v>1.83297791133333</c:v>
                </c:pt>
                <c:pt idx="10">
                  <c:v>0.80746412400000001</c:v>
                </c:pt>
                <c:pt idx="11">
                  <c:v>0.51159960244444402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0-4CDB-8D09-64804EA4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545464149310988"/>
          <c:w val="0.98322616717920042"/>
          <c:h val="0.78370572179176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2-4217-BFAC-F0C4BED3B574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2-4217-BFAC-F0C4BED3B574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2.3828077880555583</c:v>
                </c:pt>
                <c:pt idx="1">
                  <c:v>3.3908303033333298</c:v>
                </c:pt>
                <c:pt idx="2">
                  <c:v>6.3352703458333304</c:v>
                </c:pt>
                <c:pt idx="3">
                  <c:v>11.0017691808333</c:v>
                </c:pt>
                <c:pt idx="4">
                  <c:v>23.3106539805556</c:v>
                </c:pt>
                <c:pt idx="5">
                  <c:v>26.8879648705555</c:v>
                </c:pt>
                <c:pt idx="6">
                  <c:v>12.6088790211111</c:v>
                </c:pt>
                <c:pt idx="7">
                  <c:v>6.9692627169444403</c:v>
                </c:pt>
                <c:pt idx="8">
                  <c:v>3.7373741091666699</c:v>
                </c:pt>
                <c:pt idx="9">
                  <c:v>1.9211005175</c:v>
                </c:pt>
                <c:pt idx="10">
                  <c:v>0.90668140388888896</c:v>
                </c:pt>
                <c:pt idx="11">
                  <c:v>0.54740576249999995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2-4217-BFAC-F0C4BED3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62417951524906E-2"/>
          <c:y val="0.17967491520392687"/>
          <c:w val="0.94138716328800609"/>
          <c:h val="0.75240044379929849"/>
        </c:manualLayout>
      </c:layout>
      <c:lineChart>
        <c:grouping val="standard"/>
        <c:varyColors val="0"/>
        <c:ser>
          <c:idx val="1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D-4DB6-9795-B549CF05BEF5}"/>
            </c:ext>
          </c:extLst>
        </c:ser>
        <c:ser>
          <c:idx val="0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DB6-9795-B549CF0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1.7772887450694399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D-4DB6-9795-B549CF05BEF5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FD-4DB6-9795-B549CF0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65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445756916381721"/>
          <c:h val="0.8333507286520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2.4390243902439024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7.3170731707317067</c:v>
                </c:pt>
                <c:pt idx="5">
                  <c:v>48.780487804878049</c:v>
                </c:pt>
                <c:pt idx="6">
                  <c:v>7.3170731707317067</c:v>
                </c:pt>
                <c:pt idx="7">
                  <c:v>12.195121951219512</c:v>
                </c:pt>
                <c:pt idx="8">
                  <c:v>4.8780487804878048</c:v>
                </c:pt>
                <c:pt idx="9">
                  <c:v>7.3170731707317067</c:v>
                </c:pt>
                <c:pt idx="10">
                  <c:v>9.7560975609756095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A-4909-A986-8AFDA37857D7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1.9607843137254901</c:v>
                </c:pt>
                <c:pt idx="1">
                  <c:v>0</c:v>
                </c:pt>
                <c:pt idx="2">
                  <c:v>0</c:v>
                </c:pt>
                <c:pt idx="3">
                  <c:v>3.9215686274509802</c:v>
                </c:pt>
                <c:pt idx="4">
                  <c:v>5.8823529411764701</c:v>
                </c:pt>
                <c:pt idx="5">
                  <c:v>43.137254901960787</c:v>
                </c:pt>
                <c:pt idx="6">
                  <c:v>9.8039215686274517</c:v>
                </c:pt>
                <c:pt idx="7">
                  <c:v>11.76470588235294</c:v>
                </c:pt>
                <c:pt idx="8">
                  <c:v>9.8039215686274517</c:v>
                </c:pt>
                <c:pt idx="9">
                  <c:v>3.9215686274509802</c:v>
                </c:pt>
                <c:pt idx="10">
                  <c:v>9.8039215686274517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A-4909-A986-8AFDA37857D7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4.0816326530612246</c:v>
                </c:pt>
                <c:pt idx="1">
                  <c:v>0</c:v>
                </c:pt>
                <c:pt idx="2">
                  <c:v>0</c:v>
                </c:pt>
                <c:pt idx="3">
                  <c:v>2.0408163265306123</c:v>
                </c:pt>
                <c:pt idx="4">
                  <c:v>6.1224489795918364</c:v>
                </c:pt>
                <c:pt idx="5">
                  <c:v>55.102040816326522</c:v>
                </c:pt>
                <c:pt idx="6">
                  <c:v>14.285714285714285</c:v>
                </c:pt>
                <c:pt idx="7">
                  <c:v>6.1224489795918364</c:v>
                </c:pt>
                <c:pt idx="8">
                  <c:v>6.1224489795918364</c:v>
                </c:pt>
                <c:pt idx="9">
                  <c:v>2.0408163265306123</c:v>
                </c:pt>
                <c:pt idx="10">
                  <c:v>4.0816326530612246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A-4909-A986-8AFDA378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413176996089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Q3 2023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2.5137653971875</c:v>
                </c:pt>
                <c:pt idx="1">
                  <c:v>2.2524087471874998</c:v>
                </c:pt>
                <c:pt idx="2">
                  <c:v>4.6189049146874996</c:v>
                </c:pt>
                <c:pt idx="3">
                  <c:v>10.505853406562499</c:v>
                </c:pt>
                <c:pt idx="4">
                  <c:v>19.243923896562499</c:v>
                </c:pt>
                <c:pt idx="5">
                  <c:v>27.786229272500002</c:v>
                </c:pt>
                <c:pt idx="6">
                  <c:v>16.574298279375</c:v>
                </c:pt>
                <c:pt idx="7">
                  <c:v>8.0405024940624994</c:v>
                </c:pt>
                <c:pt idx="8">
                  <c:v>3.7259786593749999</c:v>
                </c:pt>
                <c:pt idx="9">
                  <c:v>2.273119409375</c:v>
                </c:pt>
                <c:pt idx="10">
                  <c:v>1.0897799265624999</c:v>
                </c:pt>
                <c:pt idx="11">
                  <c:v>1.3752355974999999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F-4901-893B-2156D0D7CA35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Q4 2023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1.6594183690243911</c:v>
                </c:pt>
                <c:pt idx="1">
                  <c:v>2.0731927656097602</c:v>
                </c:pt>
                <c:pt idx="2">
                  <c:v>4.9471025090243899</c:v>
                </c:pt>
                <c:pt idx="3">
                  <c:v>10.705137394878101</c:v>
                </c:pt>
                <c:pt idx="4">
                  <c:v>21.313154257560999</c:v>
                </c:pt>
                <c:pt idx="5">
                  <c:v>27.685788970975601</c:v>
                </c:pt>
                <c:pt idx="6">
                  <c:v>15.8779630763415</c:v>
                </c:pt>
                <c:pt idx="7">
                  <c:v>7.6750666943902504</c:v>
                </c:pt>
                <c:pt idx="8">
                  <c:v>3.7853115702439002</c:v>
                </c:pt>
                <c:pt idx="9">
                  <c:v>2.03063498414634</c:v>
                </c:pt>
                <c:pt idx="10">
                  <c:v>1.09966150878049</c:v>
                </c:pt>
                <c:pt idx="11">
                  <c:v>1.14756789878049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F-4901-893B-2156D0D7CA35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1.9815277956756741</c:v>
                </c:pt>
                <c:pt idx="1">
                  <c:v>2.3525047997297301</c:v>
                </c:pt>
                <c:pt idx="2">
                  <c:v>6.25331913675676</c:v>
                </c:pt>
                <c:pt idx="3">
                  <c:v>11.8162618862162</c:v>
                </c:pt>
                <c:pt idx="4">
                  <c:v>21.994357787026999</c:v>
                </c:pt>
                <c:pt idx="5">
                  <c:v>27.167095232973001</c:v>
                </c:pt>
                <c:pt idx="6">
                  <c:v>14.2898736056757</c:v>
                </c:pt>
                <c:pt idx="7">
                  <c:v>7.31752843513513</c:v>
                </c:pt>
                <c:pt idx="8">
                  <c:v>3.5392138800000001</c:v>
                </c:pt>
                <c:pt idx="9">
                  <c:v>1.66214417702703</c:v>
                </c:pt>
                <c:pt idx="10">
                  <c:v>0.776942608108108</c:v>
                </c:pt>
                <c:pt idx="11">
                  <c:v>0.84923065594594604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F-4901-893B-2156D0D7C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93350207881864"/>
          <c:w val="0.98320268756998885"/>
          <c:h val="0.86954298352649728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Q1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8A2E-4778-9B64-212C8110D59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8A2E-4778-9B64-212C8110D59F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0.60116210762711897</c:v>
                </c:pt>
                <c:pt idx="1">
                  <c:v>1.3335567294736801</c:v>
                </c:pt>
                <c:pt idx="2">
                  <c:v>1.4385380245833299</c:v>
                </c:pt>
                <c:pt idx="3">
                  <c:v>#N/A</c:v>
                </c:pt>
                <c:pt idx="4">
                  <c:v>#N/A</c:v>
                </c:pt>
                <c:pt idx="5">
                  <c:v>1.3033724615909099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E-4778-9B64-212C8110D59F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Q4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8A2E-4778-9B64-212C8110D59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8A2E-4778-9B64-212C8110D59F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0.88557300539682504</c:v>
                </c:pt>
                <c:pt idx="1">
                  <c:v>1.45278543649123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1.3462214806382999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2E-4778-9B64-212C8110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51732899671465E-2"/>
          <c:y val="0.17949784814750114"/>
          <c:w val="0.9355861113692957"/>
          <c:h val="0.75238972464909037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-0.11507469546544469</c:v>
                </c:pt>
                <c:pt idx="1">
                  <c:v>-0.22893021502154601</c:v>
                </c:pt>
                <c:pt idx="2">
                  <c:v>-1.4996093034902999E-2</c:v>
                </c:pt>
                <c:pt idx="3">
                  <c:v>8.1586248380588422E-2</c:v>
                </c:pt>
                <c:pt idx="4">
                  <c:v>-9.9200374646507217E-2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A-4179-A080-DE4221515726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1">
                  <c:v>0.4371796450563874</c:v>
                </c:pt>
                <c:pt idx="2">
                  <c:v>0.26909819137432928</c:v>
                </c:pt>
                <c:pt idx="3">
                  <c:v>0.34821059734336735</c:v>
                </c:pt>
                <c:pt idx="4">
                  <c:v>0.73510267901117543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A-4179-A080-DE422151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Q1 2024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Q3 2024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-0.11507469546544469</c:v>
                </c:pt>
                <c:pt idx="1">
                  <c:v>-1.0340392493352389E-2</c:v>
                </c:pt>
                <c:pt idx="2">
                  <c:v>0.11955300265226164</c:v>
                </c:pt>
                <c:pt idx="3">
                  <c:v>0.25569154705227209</c:v>
                </c:pt>
                <c:pt idx="4">
                  <c:v>0.2683509648590805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A-4179-A080-DE4221515726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Q4 2023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Q3 2024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1.3937411356534282E-2</c:v>
                </c:pt>
                <c:pt idx="1">
                  <c:v>8.8455034160531062E-2</c:v>
                </c:pt>
                <c:pt idx="2">
                  <c:v>0.2615605944263194</c:v>
                </c:pt>
                <c:pt idx="3">
                  <c:v>0.31165537169131446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A-4179-A080-DE4221515726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December 2023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2023</c:v>
                </c:pt>
                <c:pt idx="1">
                  <c:v>Q4 2023</c:v>
                </c:pt>
                <c:pt idx="2">
                  <c:v>Q1 2024</c:v>
                </c:pt>
                <c:pt idx="3">
                  <c:v>Q2 2024</c:v>
                </c:pt>
                <c:pt idx="4">
                  <c:v>Q3 2024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-7.9555650229246003E-2</c:v>
                </c:pt>
                <c:pt idx="1">
                  <c:v>0.14974494750166201</c:v>
                </c:pt>
                <c:pt idx="2">
                  <c:v>0.187338626005595</c:v>
                </c:pt>
                <c:pt idx="3">
                  <c:v>0.33700371524707501</c:v>
                </c:pt>
                <c:pt idx="4">
                  <c:v>0.38788649255625501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FA-4179-A080-DE422151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7000000000000000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320919</xdr:colOff>
      <xdr:row>2</xdr:row>
      <xdr:rowOff>103307</xdr:rowOff>
    </xdr:from>
    <xdr:to>
      <xdr:col>8</xdr:col>
      <xdr:colOff>374259</xdr:colOff>
      <xdr:row>15</xdr:row>
      <xdr:rowOff>87994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2255A756-8DF3-48DA-88BE-C86C8198D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0.04144</cdr:x>
      <cdr:y>0</cdr:y>
    </cdr:from>
    <cdr:to>
      <cdr:x>0.99689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95BA44C-92B3-F571-A6FB-89BD38521605}"/>
            </a:ext>
          </a:extLst>
        </cdr:cNvPr>
        <cdr:cNvGrpSpPr/>
      </cdr:nvGrpSpPr>
      <cdr:grpSpPr>
        <a:xfrm xmlns:a="http://schemas.openxmlformats.org/drawingml/2006/main">
          <a:off x="169292" y="0"/>
          <a:ext cx="3903598" cy="303738"/>
          <a:chOff x="0" y="0"/>
          <a:chExt cx="390359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194C290C-4FEB-EC5D-F135-5CF2442F817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03598" cy="101246"/>
            <a:chOff x="0" y="0"/>
            <a:chExt cx="390359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209CEEF-143C-5EB2-F0EB-C7D6D843431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7765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B6DDF0-9873-9907-881E-2A1FA7981B4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157E4EE6-B391-D0F3-92EB-F3E647B5F2D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903598" cy="101246"/>
            <a:chOff x="0" y="101246"/>
            <a:chExt cx="390359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7219E4B-597E-F5FC-EF8E-5E4DB5A3CFC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7765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F996DFB-DDF8-08E9-9CE0-3B98EFF993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3AF52630-6FE2-3537-286A-8EC36441539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903598" cy="101246"/>
            <a:chOff x="0" y="202492"/>
            <a:chExt cx="390359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EE48596-BE49-07C1-E108-BA35CDF20A2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7765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79E6B22-CF4F-5892-272B-51588C73681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446484</xdr:colOff>
      <xdr:row>3</xdr:row>
      <xdr:rowOff>51908</xdr:rowOff>
    </xdr:from>
    <xdr:ext cx="4549140" cy="220365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A5D5A985-3B6C-4CDA-A84B-1A4F81C56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0.99721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EB6BF1FC-EE63-8D5F-75AB-44A1276FBB4E}"/>
            </a:ext>
          </a:extLst>
        </cdr:cNvPr>
        <cdr:cNvGrpSpPr/>
      </cdr:nvGrpSpPr>
      <cdr:grpSpPr>
        <a:xfrm xmlns:a="http://schemas.openxmlformats.org/drawingml/2006/main">
          <a:off x="169292" y="0"/>
          <a:ext cx="4367148" cy="303738"/>
          <a:chOff x="0" y="0"/>
          <a:chExt cx="43671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3BBAF575-AAFD-479C-C7DA-9BA9621CDB8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67148" cy="101246"/>
            <a:chOff x="0" y="0"/>
            <a:chExt cx="43671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632B572-58FF-A0BC-CE78-FCB22C33D12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B9B5DD0-599B-AF27-C908-9279BA58BB1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DDE847BA-1025-A30C-947D-EC347C68C28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67148" cy="101246"/>
            <a:chOff x="0" y="101246"/>
            <a:chExt cx="43671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DBB6D88-F188-A8B7-CF8A-1B20F4EAAD6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9971670-C0DA-CFA9-7324-9129BDFDA54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AABD3AB4-4E8A-DBC6-7166-D852CE664B49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67148" cy="101246"/>
            <a:chOff x="0" y="202492"/>
            <a:chExt cx="43671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1CE0CF8-5202-9CE9-CF97-63B504CD68C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8BC1282-ACC9-E918-C348-028E4C5458E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221796</xdr:colOff>
      <xdr:row>2</xdr:row>
      <xdr:rowOff>102053</xdr:rowOff>
    </xdr:from>
    <xdr:to>
      <xdr:col>8</xdr:col>
      <xdr:colOff>256086</xdr:colOff>
      <xdr:row>15</xdr:row>
      <xdr:rowOff>54990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31201DEF-5218-48E9-BC00-03FF1E1B2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0.993</cdr:x>
      <cdr:y>0.09588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457FCD32-3066-A8B7-8AA0-04D2976A7375}"/>
            </a:ext>
          </a:extLst>
        </cdr:cNvPr>
        <cdr:cNvGrpSpPr/>
      </cdr:nvGrpSpPr>
      <cdr:grpSpPr>
        <a:xfrm xmlns:a="http://schemas.openxmlformats.org/drawingml/2006/main">
          <a:off x="170980" y="0"/>
          <a:ext cx="3873400" cy="206450"/>
          <a:chOff x="0" y="0"/>
          <a:chExt cx="4314252" cy="202492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C5FEAEF0-AE5A-FB1E-4C0D-C99AE9F743A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14252" cy="101246"/>
            <a:chOff x="0" y="0"/>
            <a:chExt cx="4314252" cy="101246"/>
          </a:xfrm>
        </cdr:grpSpPr>
        <cdr:sp macro="" textlink="">
          <cdr:nvSpPr>
            <cdr:cNvPr id="4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2A180C-5A15-B202-9DCA-E43295B9747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72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5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9C6D606-06C7-3E3A-B30E-08D803BBAF4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6CA1CF84-2156-CCC2-EC69-F8FE3967F3C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14252" cy="101246"/>
            <a:chOff x="0" y="101246"/>
            <a:chExt cx="4314252" cy="101246"/>
          </a:xfrm>
        </cdr:grpSpPr>
        <cdr:sp macro="" textlink="">
          <cdr:nvSpPr>
            <cdr:cNvPr id="4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89EBEB5-27F0-67D9-B8D1-98F8A7CD259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72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4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189588C-DDDD-6DBD-BA46-8A5DA497483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399021</xdr:colOff>
      <xdr:row>3</xdr:row>
      <xdr:rowOff>125454</xdr:rowOff>
    </xdr:from>
    <xdr:to>
      <xdr:col>15</xdr:col>
      <xdr:colOff>449186</xdr:colOff>
      <xdr:row>15</xdr:row>
      <xdr:rowOff>166936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1FF21F-05CC-4DB9-ABF5-5DF9EBD27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0.04748</cdr:x>
      <cdr:y>0</cdr:y>
    </cdr:from>
    <cdr:to>
      <cdr:x>0.99441</cdr:x>
      <cdr:y>0.13724</cdr:y>
    </cdr:to>
    <cdr:grpSp>
      <cdr:nvGrpSpPr>
        <cdr:cNvPr id="79" name="Legend">
          <a:extLst xmlns:a="http://schemas.openxmlformats.org/drawingml/2006/main">
            <a:ext uri="{FF2B5EF4-FFF2-40B4-BE49-F238E27FC236}">
              <a16:creationId xmlns:a16="http://schemas.microsoft.com/office/drawing/2014/main" id="{18F7938E-B065-93AC-0AB7-40E87DE9A59B}"/>
            </a:ext>
          </a:extLst>
        </cdr:cNvPr>
        <cdr:cNvGrpSpPr/>
      </cdr:nvGrpSpPr>
      <cdr:grpSpPr>
        <a:xfrm xmlns:a="http://schemas.openxmlformats.org/drawingml/2006/main">
          <a:off x="194135" y="0"/>
          <a:ext cx="3871774" cy="319424"/>
          <a:chOff x="0" y="0"/>
          <a:chExt cx="4304727" cy="303738"/>
        </a:xfrm>
      </cdr:grpSpPr>
      <cdr:grpSp>
        <cdr:nvGrpSpPr>
          <cdr:cNvPr id="80" name="Ltxb1">
            <a:extLst xmlns:a="http://schemas.openxmlformats.org/drawingml/2006/main">
              <a:ext uri="{FF2B5EF4-FFF2-40B4-BE49-F238E27FC236}">
                <a16:creationId xmlns:a16="http://schemas.microsoft.com/office/drawing/2014/main" id="{6D1737D2-3D5E-D79C-C4CD-24D2EC51941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04727" cy="101246"/>
            <a:chOff x="0" y="0"/>
            <a:chExt cx="4304727" cy="101246"/>
          </a:xfrm>
        </cdr:grpSpPr>
        <cdr:sp macro="" textlink="">
          <cdr:nvSpPr>
            <cdr:cNvPr id="8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F314365-7925-137D-1140-CC51DF0C01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7772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 SPF</a:t>
              </a:r>
            </a:p>
          </cdr:txBody>
        </cdr:sp>
        <cdr:sp macro="" textlink="">
          <cdr:nvSpPr>
            <cdr:cNvPr id="9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9399EBB-80E7-0032-571D-C672A26B9581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1" name="Ltxb2">
            <a:extLst xmlns:a="http://schemas.openxmlformats.org/drawingml/2006/main">
              <a:ext uri="{FF2B5EF4-FFF2-40B4-BE49-F238E27FC236}">
                <a16:creationId xmlns:a16="http://schemas.microsoft.com/office/drawing/2014/main" id="{546DBF8C-1A35-4834-4091-3BD91140E2A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04727" cy="101246"/>
            <a:chOff x="0" y="101246"/>
            <a:chExt cx="4304727" cy="101246"/>
          </a:xfrm>
        </cdr:grpSpPr>
        <cdr:sp macro="" textlink="">
          <cdr:nvSpPr>
            <cdr:cNvPr id="8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6C99997-F976-F259-2125-42A3271C466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7772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 SPF</a:t>
              </a:r>
            </a:p>
          </cdr:txBody>
        </cdr:sp>
        <cdr:sp macro="" textlink="">
          <cdr:nvSpPr>
            <cdr:cNvPr id="8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CADC19-597B-AB43-D738-A1B861DF69E8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3">
            <a:extLst xmlns:a="http://schemas.openxmlformats.org/drawingml/2006/main">
              <a:ext uri="{FF2B5EF4-FFF2-40B4-BE49-F238E27FC236}">
                <a16:creationId xmlns:a16="http://schemas.microsoft.com/office/drawing/2014/main" id="{3BB7BF34-A61E-E220-49E6-BB77E3A5C73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04727" cy="101246"/>
            <a:chOff x="0" y="202492"/>
            <a:chExt cx="4304727" cy="101246"/>
          </a:xfrm>
        </cdr:grpSpPr>
        <cdr:sp macro="" textlink="">
          <cdr:nvSpPr>
            <cdr:cNvPr id="8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B8B2A9D-AF5D-9B99-B613-4A24A193CCA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7772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December 2023 Eurosystem staff macroeconomic projections</a:t>
              </a:r>
            </a:p>
          </cdr:txBody>
        </cdr:sp>
        <cdr:sp macro="" textlink="">
          <cdr:nvSpPr>
            <cdr:cNvPr id="8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04851DE-F30B-EB5B-825B-6035286DABAA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3" name="Ltxb4">
            <a:extLst xmlns:a="http://schemas.openxmlformats.org/drawingml/2006/main">
              <a:ext uri="{FF2B5EF4-FFF2-40B4-BE49-F238E27FC236}">
                <a16:creationId xmlns:a16="http://schemas.microsoft.com/office/drawing/2014/main" id="{12DBF7AC-4242-FAE2-6EB1-CC1D9E1516A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84" name="Ltxb5">
            <a:extLst xmlns:a="http://schemas.openxmlformats.org/drawingml/2006/main">
              <a:ext uri="{FF2B5EF4-FFF2-40B4-BE49-F238E27FC236}">
                <a16:creationId xmlns:a16="http://schemas.microsoft.com/office/drawing/2014/main" id="{2E25AC07-501D-4306-F460-3BE860A1554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8</xdr:row>
      <xdr:rowOff>60323</xdr:rowOff>
    </xdr:from>
    <xdr:to>
      <xdr:col>20</xdr:col>
      <xdr:colOff>313690</xdr:colOff>
      <xdr:row>19</xdr:row>
      <xdr:rowOff>67235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0C0AF-F13F-40BD-841A-A24CE246D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0.0518</cdr:x>
      <cdr:y>0</cdr:y>
    </cdr:from>
    <cdr:to>
      <cdr:x>0.83509</cdr:x>
      <cdr:y>0.09631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7C066DBE-04F3-DCF0-9D05-23B77D6CA467}"/>
            </a:ext>
          </a:extLst>
        </cdr:cNvPr>
        <cdr:cNvGrpSpPr/>
      </cdr:nvGrpSpPr>
      <cdr:grpSpPr>
        <a:xfrm xmlns:a="http://schemas.openxmlformats.org/drawingml/2006/main">
          <a:off x="211647" y="0"/>
          <a:ext cx="3200190" cy="202492"/>
          <a:chOff x="0" y="0"/>
          <a:chExt cx="3200190" cy="202492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C613AE99-A69E-30A1-9FE1-CEDD94A3917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8321139-56D5-24BC-72FC-D304D4060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6579B25-9D71-A7C1-E42A-DE3AB3350B1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BDA95735-2736-340E-5534-BC899E3C4EB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0CE5A1B-7048-A0C0-9D73-DE74779D21E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 SPF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A748F03-ABFE-6888-8508-A33CBDCB59D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5AD25C22-848E-1678-D0B2-295503F4024E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2226229" cy="101246"/>
            <a:chOff x="973961" y="0"/>
            <a:chExt cx="2226229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4CDC53C-924E-BA33-1BCB-69B32DCD6F6D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20992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December 2023 Eurosystem staff macroeconomic projections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D872777-7CBE-396F-29C2-0A8ED10C75F3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DEE1B2EF-CD56-CC9C-6B2A-E1F8D50BFCF6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0B8EA06-700A-681C-BD7A-83D1814A0202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 SPF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616B4D2-CBB5-0C72-8364-C16666430CE5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460106</xdr:colOff>
      <xdr:row>2</xdr:row>
      <xdr:rowOff>153369</xdr:rowOff>
    </xdr:from>
    <xdr:to>
      <xdr:col>8</xdr:col>
      <xdr:colOff>111566</xdr:colOff>
      <xdr:row>42</xdr:row>
      <xdr:rowOff>134259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32616E6-3047-CEF3-43C3-FB6691A000BD}"/>
            </a:ext>
          </a:extLst>
        </xdr:cNvPr>
        <xdr:cNvGrpSpPr/>
      </xdr:nvGrpSpPr>
      <xdr:grpSpPr>
        <a:xfrm>
          <a:off x="460106" y="477219"/>
          <a:ext cx="4090110" cy="6457890"/>
          <a:chOff x="9775233" y="484322"/>
          <a:chExt cx="4570504" cy="6441692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259C31A5-A8D6-441D-A4B7-3EA217B393B2}"/>
              </a:ext>
            </a:extLst>
          </xdr:cNvPr>
          <xdr:cNvGraphicFramePr>
            <a:graphicFrameLocks/>
          </xdr:cNvGraphicFramePr>
        </xdr:nvGraphicFramePr>
        <xdr:xfrm>
          <a:off x="9775233" y="484322"/>
          <a:ext cx="4570504" cy="23247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5B8E74FB-4EAE-4CD6-A5AB-558ADC383BE9}"/>
              </a:ext>
            </a:extLst>
          </xdr:cNvPr>
          <xdr:cNvGraphicFramePr>
            <a:graphicFrameLocks/>
          </xdr:cNvGraphicFramePr>
        </xdr:nvGraphicFramePr>
        <xdr:xfrm>
          <a:off x="9775233" y="2527407"/>
          <a:ext cx="4570504" cy="23459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3A75EF99-116A-47C4-8A44-E55F3FDB9215}"/>
              </a:ext>
            </a:extLst>
          </xdr:cNvPr>
          <xdr:cNvGraphicFramePr>
            <a:graphicFrameLocks/>
          </xdr:cNvGraphicFramePr>
        </xdr:nvGraphicFramePr>
        <xdr:xfrm>
          <a:off x="9775233" y="4580017"/>
          <a:ext cx="4570504" cy="23459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0.51166</cdr:x>
      <cdr:y>0.09559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B2095C28-4A55-BD2C-263C-67645128BCD7}"/>
            </a:ext>
          </a:extLst>
        </cdr:cNvPr>
        <cdr:cNvGrpSpPr/>
      </cdr:nvGrpSpPr>
      <cdr:grpSpPr>
        <a:xfrm xmlns:a="http://schemas.openxmlformats.org/drawingml/2006/main">
          <a:off x="171289" y="0"/>
          <a:ext cx="1922379" cy="202487"/>
          <a:chOff x="0" y="0"/>
          <a:chExt cx="2137133" cy="202492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E2FF7606-1159-8649-7998-E948DC2606C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977631" cy="101245"/>
            <a:chOff x="0" y="0"/>
            <a:chExt cx="977631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48C3BE5-F99F-08D8-F448-E469738B57C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85063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2023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870594A-8DA7-B232-D64C-3A78B4EAF7E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3214901A-A178-A143-65F9-0D83D569557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988220" cy="101246"/>
            <a:chOff x="0" y="101246"/>
            <a:chExt cx="988220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C43FFF0-BE9A-F257-A1E9-B0EB48323FE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86122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2024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36B1FA1-0FDF-F389-984D-9DA378777B8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884B650C-699D-BC11-2FBC-10DAE3D3EF2C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1128931" cy="101246"/>
            <a:chOff x="1008202" y="0"/>
            <a:chExt cx="1128931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B2B55C2-ADA1-D96C-0565-EE2A6583B1B6}"/>
                </a:ext>
              </a:extLst>
            </cdr:cNvPr>
            <cdr:cNvSpPr txBox="1"/>
          </cdr:nvSpPr>
          <cdr:spPr>
            <a:xfrm xmlns:a="http://schemas.openxmlformats.org/drawingml/2006/main">
              <a:off x="1135201" y="0"/>
              <a:ext cx="100193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2023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CFA75C-4625-6E2A-D05A-13190A9F19DA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E4A1C0D7-7874-812A-469C-DDFFE7CA1F4B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1126282" cy="101246"/>
            <a:chOff x="1008202" y="101246"/>
            <a:chExt cx="1126282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D5843C4-F79F-2EA1-B084-0FEA88F3B975}"/>
                </a:ext>
              </a:extLst>
            </cdr:cNvPr>
            <cdr:cNvSpPr txBox="1"/>
          </cdr:nvSpPr>
          <cdr:spPr>
            <a:xfrm xmlns:a="http://schemas.openxmlformats.org/drawingml/2006/main">
              <a:off x="1135201" y="101246"/>
              <a:ext cx="99928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2024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C68BBCE-2EFF-110F-1639-1AAA4F1AE0A2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0.04139</cdr:x>
      <cdr:y>0.15213</cdr:y>
    </cdr:from>
    <cdr:to>
      <cdr:x>0.98447</cdr:x>
      <cdr:y>0.20657</cdr:y>
    </cdr:to>
    <cdr:sp macro="" textlink="">
      <cdr:nvSpPr>
        <cdr:cNvPr id="14" name="Category">
          <a:extLst xmlns:a="http://schemas.openxmlformats.org/drawingml/2006/main">
            <a:ext uri="{FF2B5EF4-FFF2-40B4-BE49-F238E27FC236}">
              <a16:creationId xmlns:a16="http://schemas.microsoft.com/office/drawing/2014/main" id="{1A89D31E-21B7-F6C9-FC6F-1D2FFA884221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385731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0.04139</cdr:x>
      <cdr:y>0</cdr:y>
    </cdr:from>
    <cdr:to>
      <cdr:x>0.99689</cdr:x>
      <cdr:y>0.13033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5F6CDD32-69F4-7C12-3A75-1E0AC7747678}"/>
            </a:ext>
          </a:extLst>
        </cdr:cNvPr>
        <cdr:cNvGrpSpPr/>
      </cdr:nvGrpSpPr>
      <cdr:grpSpPr>
        <a:xfrm xmlns:a="http://schemas.openxmlformats.org/drawingml/2006/main">
          <a:off x="169292" y="0"/>
          <a:ext cx="3908118" cy="303738"/>
          <a:chOff x="0" y="0"/>
          <a:chExt cx="3908118" cy="303738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058C2EFB-22E9-BF0C-DF02-22EB6BA7BEC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08118" cy="101246"/>
            <a:chOff x="0" y="0"/>
            <a:chExt cx="3908118" cy="101246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AAD0C87-2500-0027-98D6-C00719003EE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7811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627F3E-9A3D-7987-63F3-1846019E09C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7EA22621-1E84-69C2-8AC6-2800A948491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908118" cy="101246"/>
            <a:chOff x="0" y="101246"/>
            <a:chExt cx="3908118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A596598-1FF5-C487-C1A7-4EA781D8A3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7811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E5AB517-3896-9C76-CD90-6D088C0D673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A72359BA-F930-5AE4-12C7-D7BB634820D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908118" cy="101246"/>
            <a:chOff x="0" y="202492"/>
            <a:chExt cx="3908118" cy="101246"/>
          </a:xfrm>
        </cdr:grpSpPr>
        <cdr:sp macro="" textlink="">
          <cdr:nvSpPr>
            <cdr:cNvPr id="1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5627291-89F8-B3A1-22C1-7249CBB3D6D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78111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2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A6AC41F-F1A0-780B-318A-CE840A12FC61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0.1511</cdr:y>
    </cdr:from>
    <cdr:to>
      <cdr:x>0.98324</cdr:x>
      <cdr:y>0.20518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EC4E4867-F665-570D-C47A-32658BBBE088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9735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0.1511</cdr:y>
    </cdr:from>
    <cdr:to>
      <cdr:x>0.98324</cdr:x>
      <cdr:y>0.20518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DE4733B8-1B05-0C45-E648-3FF7501129A2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9735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3</xdr:row>
      <xdr:rowOff>76200</xdr:rowOff>
    </xdr:from>
    <xdr:ext cx="4549140" cy="220365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597D9281-F261-47D7-9D9E-A4DAB1CB2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0.99721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3B19AD35-CC04-B1A9-5583-EEC3FC3D6839}"/>
            </a:ext>
          </a:extLst>
        </cdr:cNvPr>
        <cdr:cNvGrpSpPr/>
      </cdr:nvGrpSpPr>
      <cdr:grpSpPr>
        <a:xfrm xmlns:a="http://schemas.openxmlformats.org/drawingml/2006/main">
          <a:off x="169292" y="0"/>
          <a:ext cx="4367148" cy="303738"/>
          <a:chOff x="0" y="0"/>
          <a:chExt cx="4367148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95674FF2-8D20-9004-7084-63DE76BFE85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67148" cy="101246"/>
            <a:chOff x="0" y="0"/>
            <a:chExt cx="4367148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10D6281-77CE-9374-E84B-D83416FF162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1AA0F9C-DD47-0127-92E4-EDE34AA04A9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409F0C17-98FD-D39D-6F3F-79BC17087EC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67148" cy="101246"/>
            <a:chOff x="0" y="101246"/>
            <a:chExt cx="4367148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F48F26E-387B-97F5-0103-32AAF9986CA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9B092E0-B70E-CAF5-1E96-43218459E1D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32099371-D616-3055-55F8-76FA37F2D85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67148" cy="101246"/>
            <a:chOff x="0" y="202492"/>
            <a:chExt cx="4367148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51A6F1F-ADE7-DA7C-0F1D-3BFD6C12C98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4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44E8AAC-BE70-F55D-D47A-5C8E99A334C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206674</xdr:colOff>
      <xdr:row>2</xdr:row>
      <xdr:rowOff>107830</xdr:rowOff>
    </xdr:from>
    <xdr:to>
      <xdr:col>8</xdr:col>
      <xdr:colOff>253664</xdr:colOff>
      <xdr:row>15</xdr:row>
      <xdr:rowOff>78799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33CBADCE-2E9B-49F8-B9F7-8C1CDE580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0.04192</cdr:x>
      <cdr:y>0</cdr:y>
    </cdr:from>
    <cdr:to>
      <cdr:x>0.99545</cdr:x>
      <cdr:y>0.09599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ACC44B68-3C0E-6266-445E-D035113F7A3E}"/>
            </a:ext>
          </a:extLst>
        </cdr:cNvPr>
        <cdr:cNvGrpSpPr/>
      </cdr:nvGrpSpPr>
      <cdr:grpSpPr>
        <a:xfrm xmlns:a="http://schemas.openxmlformats.org/drawingml/2006/main">
          <a:off x="171268" y="0"/>
          <a:ext cx="3895733" cy="204760"/>
          <a:chOff x="0" y="0"/>
          <a:chExt cx="4363195" cy="202492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544CC54E-3216-0279-B8C7-CED3BB03AA2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63195" cy="101247"/>
            <a:chOff x="0" y="0"/>
            <a:chExt cx="4363195" cy="101246"/>
          </a:xfrm>
        </cdr:grpSpPr>
        <cdr:sp macro="" textlink="">
          <cdr:nvSpPr>
            <cdr:cNvPr id="3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38564C9-C987-67F2-FA82-CFA02893057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361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8939017-1706-DAEA-8D9F-B011818528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752FF97A-9AA1-171A-CF75-0205C06A780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63195" cy="101246"/>
            <a:chOff x="0" y="101246"/>
            <a:chExt cx="4363195" cy="101246"/>
          </a:xfrm>
        </cdr:grpSpPr>
        <cdr:sp macro="" textlink="">
          <cdr:nvSpPr>
            <cdr:cNvPr id="3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08E96D2-789E-0DC4-AFFF-A7148A349B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3619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378D52A-365A-D4FA-EBB2-F7AC5818FD4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498401</xdr:colOff>
      <xdr:row>3</xdr:row>
      <xdr:rowOff>78933</xdr:rowOff>
    </xdr:from>
    <xdr:to>
      <xdr:col>8</xdr:col>
      <xdr:colOff>700449</xdr:colOff>
      <xdr:row>42</xdr:row>
      <xdr:rowOff>153832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25022F0A-64B8-B304-0499-82F12DABCA38}"/>
            </a:ext>
          </a:extLst>
        </xdr:cNvPr>
        <xdr:cNvGrpSpPr/>
      </xdr:nvGrpSpPr>
      <xdr:grpSpPr>
        <a:xfrm>
          <a:off x="498401" y="564708"/>
          <a:ext cx="4116823" cy="6428074"/>
          <a:chOff x="8572500" y="665938"/>
          <a:chExt cx="4569002" cy="6576265"/>
        </a:xfrm>
      </xdr:grpSpPr>
      <xdr:graphicFrame macro="">
        <xdr:nvGraphicFramePr>
          <xdr:cNvPr id="13" name="Chart 22">
            <a:extLst>
              <a:ext uri="{FF2B5EF4-FFF2-40B4-BE49-F238E27FC236}">
                <a16:creationId xmlns:a16="http://schemas.microsoft.com/office/drawing/2014/main" id="{ACB02861-97AD-4342-B7B1-645D53481EB2}"/>
              </a:ext>
            </a:extLst>
          </xdr:cNvPr>
          <xdr:cNvGraphicFramePr>
            <a:graphicFrameLocks/>
          </xdr:cNvGraphicFramePr>
        </xdr:nvGraphicFramePr>
        <xdr:xfrm>
          <a:off x="8572500" y="665938"/>
          <a:ext cx="4569002" cy="23842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23">
            <a:extLst>
              <a:ext uri="{FF2B5EF4-FFF2-40B4-BE49-F238E27FC236}">
                <a16:creationId xmlns:a16="http://schemas.microsoft.com/office/drawing/2014/main" id="{262A612D-2B1F-48D0-ABCB-E1AE12698E55}"/>
              </a:ext>
            </a:extLst>
          </xdr:cNvPr>
          <xdr:cNvGraphicFramePr>
            <a:graphicFrameLocks/>
          </xdr:cNvGraphicFramePr>
        </xdr:nvGraphicFramePr>
        <xdr:xfrm>
          <a:off x="8572500" y="2764133"/>
          <a:ext cx="4569002" cy="2386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23">
            <a:extLst>
              <a:ext uri="{FF2B5EF4-FFF2-40B4-BE49-F238E27FC236}">
                <a16:creationId xmlns:a16="http://schemas.microsoft.com/office/drawing/2014/main" id="{294CEF5E-1642-48DD-A75D-15B5BA93F26F}"/>
              </a:ext>
            </a:extLst>
          </xdr:cNvPr>
          <xdr:cNvGraphicFramePr>
            <a:graphicFrameLocks/>
          </xdr:cNvGraphicFramePr>
        </xdr:nvGraphicFramePr>
        <xdr:xfrm>
          <a:off x="8572500" y="4840029"/>
          <a:ext cx="4565827" cy="24021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0.04112</cdr:x>
      <cdr:y>0.15213</cdr:y>
    </cdr:from>
    <cdr:to>
      <cdr:x>0.97558</cdr:x>
      <cdr:y>0.20657</cdr:y>
    </cdr:to>
    <cdr:sp macro="" textlink="">
      <cdr:nvSpPr>
        <cdr:cNvPr id="14" name="Category">
          <a:extLst xmlns:a="http://schemas.openxmlformats.org/drawingml/2006/main">
            <a:ext uri="{FF2B5EF4-FFF2-40B4-BE49-F238E27FC236}">
              <a16:creationId xmlns:a16="http://schemas.microsoft.com/office/drawing/2014/main" id="{08F985C9-9405-B8E7-9972-DF2101C58208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3846992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0.04112</cdr:x>
      <cdr:y>0</cdr:y>
    </cdr:from>
    <cdr:to>
      <cdr:x>0.99692</cdr:x>
      <cdr:y>0.13033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151A6846-A21A-35F9-8645-B3797C613A0E}"/>
            </a:ext>
          </a:extLst>
        </cdr:cNvPr>
        <cdr:cNvGrpSpPr/>
      </cdr:nvGrpSpPr>
      <cdr:grpSpPr>
        <a:xfrm xmlns:a="http://schemas.openxmlformats.org/drawingml/2006/main">
          <a:off x="169292" y="0"/>
          <a:ext cx="3934831" cy="303738"/>
          <a:chOff x="0" y="0"/>
          <a:chExt cx="3934831" cy="303738"/>
        </a:xfrm>
      </cdr:grpSpPr>
      <cdr:grpSp>
        <cdr:nvGrpSpPr>
          <cdr:cNvPr id="27" name="Ltxb1">
            <a:extLst xmlns:a="http://schemas.openxmlformats.org/drawingml/2006/main">
              <a:ext uri="{FF2B5EF4-FFF2-40B4-BE49-F238E27FC236}">
                <a16:creationId xmlns:a16="http://schemas.microsoft.com/office/drawing/2014/main" id="{76D006CA-52C9-FAF3-AD1D-0924D634B2F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34831" cy="101246"/>
            <a:chOff x="0" y="0"/>
            <a:chExt cx="3934831" cy="101246"/>
          </a:xfrm>
        </cdr:grpSpPr>
        <cdr:sp macro="" textlink="">
          <cdr:nvSpPr>
            <cdr:cNvPr id="3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42408A-508F-44A6-FB0C-5C09B3F409F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80783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3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413D730-DA84-9900-88D6-4E8B9349F4A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8" name="Ltxb2">
            <a:extLst xmlns:a="http://schemas.openxmlformats.org/drawingml/2006/main">
              <a:ext uri="{FF2B5EF4-FFF2-40B4-BE49-F238E27FC236}">
                <a16:creationId xmlns:a16="http://schemas.microsoft.com/office/drawing/2014/main" id="{5E8B6A86-DAAC-781C-9A53-D3A73B44686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934831" cy="101246"/>
            <a:chOff x="0" y="101246"/>
            <a:chExt cx="3934831" cy="101246"/>
          </a:xfrm>
        </cdr:grpSpPr>
        <cdr:sp macro="" textlink="">
          <cdr:nvSpPr>
            <cdr:cNvPr id="3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AF96B4A-9523-CF5B-7EBF-236565F4D93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0783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3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D19C8D5-CF5F-5A3A-626B-6D8FD9F1C8D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3">
            <a:extLst xmlns:a="http://schemas.openxmlformats.org/drawingml/2006/main">
              <a:ext uri="{FF2B5EF4-FFF2-40B4-BE49-F238E27FC236}">
                <a16:creationId xmlns:a16="http://schemas.microsoft.com/office/drawing/2014/main" id="{1AA43C5F-4AC7-5027-5591-A5A4DE2EC99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934831" cy="101246"/>
            <a:chOff x="0" y="202492"/>
            <a:chExt cx="3934831" cy="101246"/>
          </a:xfrm>
        </cdr:grpSpPr>
        <cdr:sp macro="" textlink="">
          <cdr:nvSpPr>
            <cdr:cNvPr id="3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CA97EFD-EE71-468C-059A-82E65EBA06F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80783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15C0D82-A468-BA1C-BBD0-5F39845FA27E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0.1513</cdr:y>
    </cdr:from>
    <cdr:to>
      <cdr:x>0.97833</cdr:x>
      <cdr:y>0.20545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E4A4E012-633D-374E-9148-5703102DCA1D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7507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502129</xdr:colOff>
      <xdr:row>3</xdr:row>
      <xdr:rowOff>143773</xdr:rowOff>
    </xdr:from>
    <xdr:to>
      <xdr:col>8</xdr:col>
      <xdr:colOff>514254</xdr:colOff>
      <xdr:row>43</xdr:row>
      <xdr:rowOff>10226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48AC467B-8AA9-684E-BD54-767D3B1C2482}"/>
            </a:ext>
          </a:extLst>
        </xdr:cNvPr>
        <xdr:cNvGrpSpPr/>
      </xdr:nvGrpSpPr>
      <xdr:grpSpPr>
        <a:xfrm>
          <a:off x="502129" y="629548"/>
          <a:ext cx="4098350" cy="6343453"/>
          <a:chOff x="9623844" y="970472"/>
          <a:chExt cx="4579033" cy="6339439"/>
        </a:xfrm>
      </xdr:grpSpPr>
      <xdr:graphicFrame macro="">
        <xdr:nvGraphicFramePr>
          <xdr:cNvPr id="13" name="Chart 16">
            <a:extLst>
              <a:ext uri="{FF2B5EF4-FFF2-40B4-BE49-F238E27FC236}">
                <a16:creationId xmlns:a16="http://schemas.microsoft.com/office/drawing/2014/main" id="{0EE89B18-C437-46AB-BE6D-019CF23BDBAD}"/>
              </a:ext>
            </a:extLst>
          </xdr:cNvPr>
          <xdr:cNvGraphicFramePr>
            <a:graphicFrameLocks/>
          </xdr:cNvGraphicFramePr>
        </xdr:nvGraphicFramePr>
        <xdr:xfrm>
          <a:off x="9623844" y="970472"/>
          <a:ext cx="4575858" cy="232907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17">
            <a:extLst>
              <a:ext uri="{FF2B5EF4-FFF2-40B4-BE49-F238E27FC236}">
                <a16:creationId xmlns:a16="http://schemas.microsoft.com/office/drawing/2014/main" id="{5BD8BFCE-7B47-49F9-A20B-DC9AF203C3C6}"/>
              </a:ext>
            </a:extLst>
          </xdr:cNvPr>
          <xdr:cNvGraphicFramePr>
            <a:graphicFrameLocks/>
          </xdr:cNvGraphicFramePr>
        </xdr:nvGraphicFramePr>
        <xdr:xfrm>
          <a:off x="9623844" y="2968236"/>
          <a:ext cx="4579033" cy="23439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17">
            <a:extLst>
              <a:ext uri="{FF2B5EF4-FFF2-40B4-BE49-F238E27FC236}">
                <a16:creationId xmlns:a16="http://schemas.microsoft.com/office/drawing/2014/main" id="{5BBB035E-DCA4-4827-AE89-D5C08CC644F3}"/>
              </a:ext>
            </a:extLst>
          </xdr:cNvPr>
          <xdr:cNvGraphicFramePr>
            <a:graphicFrameLocks/>
          </xdr:cNvGraphicFramePr>
        </xdr:nvGraphicFramePr>
        <xdr:xfrm>
          <a:off x="9623844" y="4969175"/>
          <a:ext cx="4575858" cy="2340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0.1513</cdr:y>
    </cdr:from>
    <cdr:to>
      <cdr:x>0.97833</cdr:x>
      <cdr:y>0.20545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9CD229DF-359C-C365-7F2B-452EDECBE7AA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7507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154841</xdr:rowOff>
    </xdr:from>
    <xdr:to>
      <xdr:col>8</xdr:col>
      <xdr:colOff>621665</xdr:colOff>
      <xdr:row>17</xdr:row>
      <xdr:rowOff>91549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3B74FBBA-D5D7-4888-8C26-2DD33C506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0.04112</cdr:x>
      <cdr:y>0</cdr:y>
    </cdr:from>
    <cdr:to>
      <cdr:x>0.99692</cdr:x>
      <cdr:y>0.13783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2A91716E-CEA1-5050-8D27-3C0D8ECF616F}"/>
            </a:ext>
          </a:extLst>
        </cdr:cNvPr>
        <cdr:cNvGrpSpPr/>
      </cdr:nvGrpSpPr>
      <cdr:grpSpPr>
        <a:xfrm xmlns:a="http://schemas.openxmlformats.org/drawingml/2006/main">
          <a:off x="169292" y="0"/>
          <a:ext cx="3935348" cy="303738"/>
          <a:chOff x="0" y="0"/>
          <a:chExt cx="3935348" cy="303738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2B252BC2-44EB-D655-C2CD-6C6841C8CA4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35348" cy="101246"/>
            <a:chOff x="0" y="0"/>
            <a:chExt cx="3935348" cy="101246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3808BFA-94AA-D78E-1155-C9AAE0F2C47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8083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78AC6AF-454F-65F5-3D82-39EA486FD7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6313AED2-48AA-5706-4318-B4B83FF9046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935348" cy="101246"/>
            <a:chOff x="0" y="101246"/>
            <a:chExt cx="3935348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27D1EB0-D19D-A2BE-641D-4A29716CAB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083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B8637EE-E89E-A40B-BAED-77791BA1888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E1ABF31B-B30D-4A25-AE0E-2CE654F07A1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935348" cy="101246"/>
            <a:chOff x="0" y="202492"/>
            <a:chExt cx="3935348" cy="101246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E10CA22-E5FB-070A-0AF0-D4C7903DEE3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8083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C3B2CC0-AA87-BD25-99CD-BFF790CEE1C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386921</xdr:colOff>
      <xdr:row>2</xdr:row>
      <xdr:rowOff>113188</xdr:rowOff>
    </xdr:from>
    <xdr:to>
      <xdr:col>8</xdr:col>
      <xdr:colOff>410592</xdr:colOff>
      <xdr:row>27</xdr:row>
      <xdr:rowOff>43264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D7C26636-D731-806C-8F1C-161FDBEAA4F2}"/>
            </a:ext>
          </a:extLst>
        </xdr:cNvPr>
        <xdr:cNvGrpSpPr/>
      </xdr:nvGrpSpPr>
      <xdr:grpSpPr>
        <a:xfrm>
          <a:off x="386921" y="494188"/>
          <a:ext cx="4109896" cy="4873551"/>
          <a:chOff x="5840245" y="5001292"/>
          <a:chExt cx="4095347" cy="4828648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F097C873-C64B-48CF-A1BE-CC7D8D71D9F5}"/>
              </a:ext>
            </a:extLst>
          </xdr:cNvPr>
          <xdr:cNvGrpSpPr/>
        </xdr:nvGrpSpPr>
        <xdr:grpSpPr>
          <a:xfrm>
            <a:off x="5840245" y="5001292"/>
            <a:ext cx="4095347" cy="4828648"/>
            <a:chOff x="467671" y="534931"/>
            <a:chExt cx="4554462" cy="4422677"/>
          </a:xfrm>
        </xdr:grpSpPr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E386B3E-17D2-8476-6770-5448A70D015B}"/>
                </a:ext>
              </a:extLst>
            </xdr:cNvPr>
            <xdr:cNvGrpSpPr/>
          </xdr:nvGrpSpPr>
          <xdr:grpSpPr>
            <a:xfrm>
              <a:off x="467671" y="534931"/>
              <a:ext cx="4554462" cy="2287104"/>
              <a:chOff x="1113037" y="8648671"/>
              <a:chExt cx="4560848" cy="2267009"/>
            </a:xfrm>
          </xdr:grpSpPr>
          <xdr:graphicFrame macro="">
            <xdr:nvGraphicFramePr>
              <xdr:cNvPr id="7" name="Chart 2">
                <a:extLst>
                  <a:ext uri="{FF2B5EF4-FFF2-40B4-BE49-F238E27FC236}">
                    <a16:creationId xmlns:a16="http://schemas.microsoft.com/office/drawing/2014/main" id="{209AD932-5E72-CA04-6EDB-C5CC15B966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13037" y="8653632"/>
              <a:ext cx="2279054" cy="226204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2">
                <a:extLst>
                  <a:ext uri="{FF2B5EF4-FFF2-40B4-BE49-F238E27FC236}">
                    <a16:creationId xmlns:a16="http://schemas.microsoft.com/office/drawing/2014/main" id="{5E4E40E2-ED0D-7C97-7DE8-2D2565DD7EC1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3391853" y="8648671"/>
              <a:ext cx="2282032" cy="22670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grpSp>
          <xdr:nvGrpSpPr>
            <xdr:cNvPr id="4" name="Group 3">
              <a:extLst>
                <a:ext uri="{FF2B5EF4-FFF2-40B4-BE49-F238E27FC236}">
                  <a16:creationId xmlns:a16="http://schemas.microsoft.com/office/drawing/2014/main" id="{6C30B67F-6026-A218-0CCD-4121FACEBFC1}"/>
                </a:ext>
              </a:extLst>
            </xdr:cNvPr>
            <xdr:cNvGrpSpPr/>
          </xdr:nvGrpSpPr>
          <xdr:grpSpPr>
            <a:xfrm>
              <a:off x="467671" y="2825549"/>
              <a:ext cx="4554462" cy="2281579"/>
              <a:chOff x="1101877" y="10838842"/>
              <a:chExt cx="4560848" cy="2277376"/>
            </a:xfrm>
          </xdr:grpSpPr>
          <xdr:graphicFrame macro="">
            <xdr:nvGraphicFramePr>
              <xdr:cNvPr id="5" name="Chart 4">
                <a:extLst>
                  <a:ext uri="{FF2B5EF4-FFF2-40B4-BE49-F238E27FC236}">
                    <a16:creationId xmlns:a16="http://schemas.microsoft.com/office/drawing/2014/main" id="{379E6580-C5DE-4F33-EA4E-58E867D8983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101877" y="10838844"/>
              <a:ext cx="2269529" cy="227737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6" name="Chart 2">
                <a:extLst>
                  <a:ext uri="{FF2B5EF4-FFF2-40B4-BE49-F238E27FC236}">
                    <a16:creationId xmlns:a16="http://schemas.microsoft.com/office/drawing/2014/main" id="{1ED8C5DE-A2AB-05EC-DB63-9111D866ED8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3371169" y="10838842"/>
              <a:ext cx="2291556" cy="22773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grpSp>
        <xdr:nvGrpSpPr>
          <xdr:cNvPr id="23" name="Legend">
            <a:extLst>
              <a:ext uri="{FF2B5EF4-FFF2-40B4-BE49-F238E27FC236}">
                <a16:creationId xmlns:a16="http://schemas.microsoft.com/office/drawing/2014/main" id="{F78F20B3-0961-AA61-F3B2-B867B56E7A7E}"/>
              </a:ext>
            </a:extLst>
          </xdr:cNvPr>
          <xdr:cNvGrpSpPr/>
        </xdr:nvGrpSpPr>
        <xdr:grpSpPr>
          <a:xfrm>
            <a:off x="6070519" y="5001292"/>
            <a:ext cx="1800950" cy="202492"/>
            <a:chOff x="0" y="0"/>
            <a:chExt cx="1800950" cy="202492"/>
          </a:xfrm>
        </xdr:grpSpPr>
        <xdr:grpSp>
          <xdr:nvGrpSpPr>
            <xdr:cNvPr id="24" name="Ltxb1">
              <a:extLst>
                <a:ext uri="{FF2B5EF4-FFF2-40B4-BE49-F238E27FC236}">
                  <a16:creationId xmlns:a16="http://schemas.microsoft.com/office/drawing/2014/main" id="{9455B6A0-E467-AAE6-F1B5-4D31D9F5500A}"/>
                </a:ext>
              </a:extLst>
            </xdr:cNvPr>
            <xdr:cNvGrpSpPr/>
          </xdr:nvGrpSpPr>
          <xdr:grpSpPr>
            <a:xfrm>
              <a:off x="0" y="0"/>
              <a:ext cx="1800950" cy="101246"/>
              <a:chOff x="0" y="0"/>
              <a:chExt cx="1800950" cy="101246"/>
            </a:xfrm>
          </xdr:grpSpPr>
          <xdr:sp macro="" textlink="">
            <xdr:nvSpPr>
              <xdr:cNvPr id="28" name="Ltxb1a">
                <a:extLst>
                  <a:ext uri="{FF2B5EF4-FFF2-40B4-BE49-F238E27FC236}">
                    <a16:creationId xmlns:a16="http://schemas.microsoft.com/office/drawing/2014/main" id="{3BD48A9E-581A-8BA7-81B1-12FA41B804FE}"/>
                  </a:ext>
                </a:extLst>
              </xdr:cNvPr>
              <xdr:cNvSpPr txBox="1"/>
            </xdr:nvSpPr>
            <xdr:spPr>
              <a:xfrm>
                <a:off x="127000" y="0"/>
                <a:ext cx="1673950" cy="101246"/>
              </a:xfrm>
              <a:prstGeom prst="rect">
                <a:avLst/>
              </a:prstGeom>
            </xdr:spPr>
            <xdr:txBody>
              <a:bodyPr vert="horz" wrap="square" lIns="0" tIns="6350" rIns="0" bIns="63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Q4 2023</a:t>
                </a:r>
              </a:p>
            </xdr:txBody>
          </xdr:sp>
          <xdr:sp macro="" textlink="">
            <xdr:nvSpPr>
              <xdr:cNvPr id="29" name="Ltxb1b">
                <a:extLst>
                  <a:ext uri="{FF2B5EF4-FFF2-40B4-BE49-F238E27FC236}">
                    <a16:creationId xmlns:a16="http://schemas.microsoft.com/office/drawing/2014/main" id="{3AE31C4E-468F-57FE-A341-3E37BB9F512E}"/>
                  </a:ext>
                </a:extLst>
              </xdr:cNvPr>
              <xdr:cNvSpPr/>
            </xdr:nvSpPr>
            <xdr:spPr>
              <a:xfrm>
                <a:off x="0" y="18873"/>
                <a:ext cx="63500" cy="63500"/>
              </a:xfrm>
              <a:prstGeom prst="ellipse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5" name="Ltxb2">
              <a:extLst>
                <a:ext uri="{FF2B5EF4-FFF2-40B4-BE49-F238E27FC236}">
                  <a16:creationId xmlns:a16="http://schemas.microsoft.com/office/drawing/2014/main" id="{621CB065-B10D-8FAD-A8E3-FD2D494B6F5C}"/>
                </a:ext>
              </a:extLst>
            </xdr:cNvPr>
            <xdr:cNvGrpSpPr/>
          </xdr:nvGrpSpPr>
          <xdr:grpSpPr>
            <a:xfrm>
              <a:off x="0" y="101246"/>
              <a:ext cx="1800950" cy="101246"/>
              <a:chOff x="0" y="101246"/>
              <a:chExt cx="1800950" cy="101246"/>
            </a:xfrm>
          </xdr:grpSpPr>
          <xdr:sp macro="" textlink="">
            <xdr:nvSpPr>
              <xdr:cNvPr id="26" name="Ltxb2a">
                <a:extLst>
                  <a:ext uri="{FF2B5EF4-FFF2-40B4-BE49-F238E27FC236}">
                    <a16:creationId xmlns:a16="http://schemas.microsoft.com/office/drawing/2014/main" id="{9D6A5913-571D-2652-B096-6F8DAC879404}"/>
                  </a:ext>
                </a:extLst>
              </xdr:cNvPr>
              <xdr:cNvSpPr txBox="1"/>
            </xdr:nvSpPr>
            <xdr:spPr>
              <a:xfrm>
                <a:off x="127000" y="101246"/>
                <a:ext cx="1673950" cy="101246"/>
              </a:xfrm>
              <a:prstGeom prst="rect">
                <a:avLst/>
              </a:prstGeom>
            </xdr:spPr>
            <xdr:txBody>
              <a:bodyPr vert="horz" wrap="square" lIns="0" tIns="6350" rIns="0" bIns="635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2024</a:t>
                </a:r>
              </a:p>
            </xdr:txBody>
          </xdr:sp>
          <xdr:sp macro="" textlink="">
            <xdr:nvSpPr>
              <xdr:cNvPr id="27" name="Ltxb2b">
                <a:extLst>
                  <a:ext uri="{FF2B5EF4-FFF2-40B4-BE49-F238E27FC236}">
                    <a16:creationId xmlns:a16="http://schemas.microsoft.com/office/drawing/2014/main" id="{92EAB0A4-E456-07F9-9109-681574959FD8}"/>
                  </a:ext>
                </a:extLst>
              </xdr:cNvPr>
              <xdr:cNvSpPr/>
            </xdr:nvSpPr>
            <xdr:spPr>
              <a:xfrm>
                <a:off x="0" y="120119"/>
                <a:ext cx="63500" cy="63500"/>
              </a:xfrm>
              <a:prstGeom prst="ellipse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0.1024</cdr:x>
      <cdr:y>0.11451</cdr:y>
    </cdr:from>
    <cdr:to>
      <cdr:x>0.9635</cdr:x>
      <cdr:y>0.17208</cdr:y>
    </cdr:to>
    <cdr:sp macro="" textlink="">
      <cdr:nvSpPr>
        <cdr:cNvPr id="54" name="Category">
          <a:extLst xmlns:a="http://schemas.openxmlformats.org/drawingml/2006/main">
            <a:ext uri="{FF2B5EF4-FFF2-40B4-BE49-F238E27FC236}">
              <a16:creationId xmlns:a16="http://schemas.microsoft.com/office/drawing/2014/main" id="{0587974D-172C-F5DD-EEBD-4D585606C1B9}"/>
            </a:ext>
          </a:extLst>
        </cdr:cNvPr>
        <cdr:cNvSpPr txBox="1"/>
      </cdr:nvSpPr>
      <cdr:spPr>
        <a:xfrm xmlns:a="http://schemas.openxmlformats.org/drawingml/2006/main">
          <a:off x="232793" y="257085"/>
          <a:ext cx="1957530" cy="129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 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0.10183</cdr:x>
      <cdr:y>0.11451</cdr:y>
    </cdr:from>
    <cdr:to>
      <cdr:x>0.9606</cdr:x>
      <cdr:y>0.17208</cdr:y>
    </cdr:to>
    <cdr:sp macro="" textlink="">
      <cdr:nvSpPr>
        <cdr:cNvPr id="37" name="Category">
          <a:extLst xmlns:a="http://schemas.openxmlformats.org/drawingml/2006/main">
            <a:ext uri="{FF2B5EF4-FFF2-40B4-BE49-F238E27FC236}">
              <a16:creationId xmlns:a16="http://schemas.microsoft.com/office/drawing/2014/main" id="{86610959-5C16-D22E-0C28-35311840FEEC}"/>
            </a:ext>
          </a:extLst>
        </cdr:cNvPr>
        <cdr:cNvSpPr txBox="1"/>
      </cdr:nvSpPr>
      <cdr:spPr>
        <a:xfrm xmlns:a="http://schemas.openxmlformats.org/drawingml/2006/main">
          <a:off x="232794" y="257085"/>
          <a:ext cx="1963135" cy="129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0.07447</cdr:x>
      <cdr:y>0.0645</cdr:y>
    </cdr:from>
    <cdr:to>
      <cdr:x>0.95949</cdr:x>
      <cdr:y>0.12113</cdr:y>
    </cdr:to>
    <cdr:sp macro="" textlink="">
      <cdr:nvSpPr>
        <cdr:cNvPr id="37" name="Category">
          <a:extLst xmlns:a="http://schemas.openxmlformats.org/drawingml/2006/main">
            <a:ext uri="{FF2B5EF4-FFF2-40B4-BE49-F238E27FC236}">
              <a16:creationId xmlns:a16="http://schemas.microsoft.com/office/drawing/2014/main" id="{9BF0CF38-12C6-1E8F-0567-2194E62C4998}"/>
            </a:ext>
          </a:extLst>
        </cdr:cNvPr>
        <cdr:cNvSpPr txBox="1"/>
      </cdr:nvSpPr>
      <cdr:spPr>
        <a:xfrm xmlns:a="http://schemas.openxmlformats.org/drawingml/2006/main">
          <a:off x="168775" y="147171"/>
          <a:ext cx="2005769" cy="129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0.08331</cdr:x>
      <cdr:y>0.06478</cdr:y>
    </cdr:from>
    <cdr:to>
      <cdr:x>0.96809</cdr:x>
      <cdr:y>0.20187</cdr:y>
    </cdr:to>
    <cdr:sp macro="" textlink="">
      <cdr:nvSpPr>
        <cdr:cNvPr id="37" name="Category">
          <a:extLst xmlns:a="http://schemas.openxmlformats.org/drawingml/2006/main">
            <a:ext uri="{FF2B5EF4-FFF2-40B4-BE49-F238E27FC236}">
              <a16:creationId xmlns:a16="http://schemas.microsoft.com/office/drawing/2014/main" id="{A228002C-9C88-0648-E71A-2B38B5F23076}"/>
            </a:ext>
          </a:extLst>
        </cdr:cNvPr>
        <cdr:cNvSpPr txBox="1"/>
      </cdr:nvSpPr>
      <cdr:spPr>
        <a:xfrm xmlns:a="http://schemas.openxmlformats.org/drawingml/2006/main">
          <a:off x="190634" y="148009"/>
          <a:ext cx="2024694" cy="3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</a:t>
          </a:r>
          <a:r>
            <a:rPr lang="en-GB" sz="600" b="1" i="0" baseline="0">
              <a:solidFill>
                <a:srgbClr val="000000"/>
              </a:solidFill>
              <a:latin typeface="Arial" panose="020B0604020202020204" pitchFamily="34" charset="0"/>
            </a:rPr>
            <a:t> employee (annual percentage changes)</a:t>
          </a:r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0.04134</cdr:x>
      <cdr:y>0.15213</cdr:y>
    </cdr:from>
    <cdr:to>
      <cdr:x>0.9845</cdr:x>
      <cdr:y>0.20657</cdr:y>
    </cdr:to>
    <cdr:sp macro="" textlink="">
      <cdr:nvSpPr>
        <cdr:cNvPr id="14" name="Category">
          <a:extLst xmlns:a="http://schemas.openxmlformats.org/drawingml/2006/main">
            <a:ext uri="{FF2B5EF4-FFF2-40B4-BE49-F238E27FC236}">
              <a16:creationId xmlns:a16="http://schemas.microsoft.com/office/drawing/2014/main" id="{4A5D6105-24D1-302B-3455-0FFA44B2A7B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386271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0.04134</cdr:x>
      <cdr:y>0</cdr:y>
    </cdr:from>
    <cdr:to>
      <cdr:x>0.9969</cdr:x>
      <cdr:y>0.13033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2BB9F4C0-1239-3C82-F4A1-54FE8B47BB9D}"/>
            </a:ext>
          </a:extLst>
        </cdr:cNvPr>
        <cdr:cNvGrpSpPr/>
      </cdr:nvGrpSpPr>
      <cdr:grpSpPr>
        <a:xfrm xmlns:a="http://schemas.openxmlformats.org/drawingml/2006/main">
          <a:off x="169292" y="0"/>
          <a:ext cx="3913516" cy="303738"/>
          <a:chOff x="0" y="0"/>
          <a:chExt cx="3913516" cy="303738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D2B30F8A-438F-9BB4-E609-2A05F6DF99D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913516" cy="101246"/>
            <a:chOff x="0" y="0"/>
            <a:chExt cx="3913516" cy="101246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5AC775A-5F9B-5FBC-64E9-F469141FB4E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78651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2023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8871773-6F54-C7D7-50A8-87859393DC8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D031BD67-F463-7EC1-F937-15BFDBC79B2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913516" cy="101246"/>
            <a:chOff x="0" y="101246"/>
            <a:chExt cx="3913516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34F975E-3CF0-6033-AAE0-FD141E1AC5E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78651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2023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EFD5236-2393-5830-E81D-78306E1C5D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45CC0F25-840F-A384-01BF-DA1B0704CBF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3913516" cy="101246"/>
            <a:chOff x="0" y="202492"/>
            <a:chExt cx="3913516" cy="101246"/>
          </a:xfrm>
        </cdr:grpSpPr>
        <cdr:sp macro="" textlink="">
          <cdr:nvSpPr>
            <cdr:cNvPr id="1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A41399-D9CA-90C4-3EC5-3DDC7F93F92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378651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2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FC166C6-49D1-A84A-4BEF-9C44C3812EE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0.1511</cdr:y>
    </cdr:from>
    <cdr:to>
      <cdr:x>0.98324</cdr:x>
      <cdr:y>0.20518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B9CB9D79-D3E2-2933-0477-F1E5B964C058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9735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0.03727</cdr:x>
      <cdr:y>0.1513</cdr:y>
    </cdr:from>
    <cdr:to>
      <cdr:x>0.98324</cdr:x>
      <cdr:y>0.20545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C72C41D2-21C6-A166-1435-A537AFF4080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97351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410918</xdr:colOff>
      <xdr:row>3</xdr:row>
      <xdr:rowOff>59343</xdr:rowOff>
    </xdr:from>
    <xdr:to>
      <xdr:col>8</xdr:col>
      <xdr:colOff>235658</xdr:colOff>
      <xdr:row>17</xdr:row>
      <xdr:rowOff>2401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322F3382-BF3A-42BA-8F16-E9B930780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0.99442</cdr:x>
      <cdr:y>0.13744</cdr:y>
    </cdr:to>
    <cdr:grpSp>
      <cdr:nvGrpSpPr>
        <cdr:cNvPr id="143" name="Legend">
          <a:extLst xmlns:a="http://schemas.openxmlformats.org/drawingml/2006/main">
            <a:ext uri="{FF2B5EF4-FFF2-40B4-BE49-F238E27FC236}">
              <a16:creationId xmlns:a16="http://schemas.microsoft.com/office/drawing/2014/main" id="{224D3126-C5F7-1321-5321-CF0E1268CE93}"/>
            </a:ext>
          </a:extLst>
        </cdr:cNvPr>
        <cdr:cNvGrpSpPr/>
      </cdr:nvGrpSpPr>
      <cdr:grpSpPr>
        <a:xfrm xmlns:a="http://schemas.openxmlformats.org/drawingml/2006/main">
          <a:off x="171289" y="0"/>
          <a:ext cx="3897818" cy="303743"/>
          <a:chOff x="0" y="0"/>
          <a:chExt cx="4333302" cy="303738"/>
        </a:xfrm>
      </cdr:grpSpPr>
      <cdr:grpSp>
        <cdr:nvGrpSpPr>
          <cdr:cNvPr id="144" name="Ltxb1">
            <a:extLst xmlns:a="http://schemas.openxmlformats.org/drawingml/2006/main">
              <a:ext uri="{FF2B5EF4-FFF2-40B4-BE49-F238E27FC236}">
                <a16:creationId xmlns:a16="http://schemas.microsoft.com/office/drawing/2014/main" id="{4C74A6E8-C8D7-9156-79F8-05A13CEC677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1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B42B661-9781-0339-6961-B3B2E855BC1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01CCD24-D4BD-008E-4FC0-2FEAC95CF56A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5" name="Ltxb2">
            <a:extLst xmlns:a="http://schemas.openxmlformats.org/drawingml/2006/main">
              <a:ext uri="{FF2B5EF4-FFF2-40B4-BE49-F238E27FC236}">
                <a16:creationId xmlns:a16="http://schemas.microsoft.com/office/drawing/2014/main" id="{D11F3F46-C4B7-D481-66AE-866F3247FD2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1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DAD18A4-0B9A-2839-C094-5E2B558DA7A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1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9016470-B7AE-C86E-3B16-13BD6BD9C3E9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6" name="Ltxb3">
            <a:extLst xmlns:a="http://schemas.openxmlformats.org/drawingml/2006/main">
              <a:ext uri="{FF2B5EF4-FFF2-40B4-BE49-F238E27FC236}">
                <a16:creationId xmlns:a16="http://schemas.microsoft.com/office/drawing/2014/main" id="{32FD920D-EBAA-87DE-A25D-29440B35391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33302" cy="101246"/>
            <a:chOff x="0" y="202492"/>
            <a:chExt cx="4333302" cy="101246"/>
          </a:xfrm>
        </cdr:grpSpPr>
        <cdr:sp macro="" textlink="">
          <cdr:nvSpPr>
            <cdr:cNvPr id="1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D4D2A00-AFFC-DA2D-4E0F-AA7EE315F9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1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03696CB-D34E-3F91-0FC0-5AA521472428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7" name="Ltxb4">
            <a:extLst xmlns:a="http://schemas.openxmlformats.org/drawingml/2006/main">
              <a:ext uri="{FF2B5EF4-FFF2-40B4-BE49-F238E27FC236}">
                <a16:creationId xmlns:a16="http://schemas.microsoft.com/office/drawing/2014/main" id="{53FC85CF-D5AC-DF89-18D4-A2F15C720A9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290764</xdr:colOff>
      <xdr:row>4</xdr:row>
      <xdr:rowOff>53305</xdr:rowOff>
    </xdr:from>
    <xdr:to>
      <xdr:col>8</xdr:col>
      <xdr:colOff>337754</xdr:colOff>
      <xdr:row>17</xdr:row>
      <xdr:rowOff>142413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A3FDB-A781-4265-8561-BB1F641DD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tabSelected="1" zoomScaleNormal="100" workbookViewId="0">
      <selection activeCell="E43" sqref="E43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22</v>
      </c>
      <c r="J1" s="75"/>
      <c r="K1" s="106" t="s">
        <v>21</v>
      </c>
      <c r="L1" s="103"/>
      <c r="M1" s="122" t="str">
        <f>LEFT($K$1,4) &amp;  " " &amp; LEFT(J4,2) &amp; " " &amp; RIGHT(J4,4)</f>
        <v>HICP Q4 2023</v>
      </c>
      <c r="N1" s="24" t="s">
        <v>90</v>
      </c>
      <c r="O1" s="76"/>
      <c r="S1" s="97" t="str">
        <f>LEFT($K$1,4) &amp; "X " &amp;  LEFT(J4,2) &amp; " " &amp; RIGHT(J4,4)</f>
        <v>HICPX Q4 2023</v>
      </c>
    </row>
    <row r="2" spans="2:19" ht="21.6" customHeight="1" x14ac:dyDescent="0.2">
      <c r="B2" s="169" t="s">
        <v>89</v>
      </c>
      <c r="C2" s="169"/>
      <c r="D2" s="169"/>
      <c r="E2" s="169"/>
      <c r="F2" s="169"/>
      <c r="G2" s="169"/>
      <c r="H2" s="169"/>
      <c r="I2" s="169"/>
      <c r="J2" s="75"/>
      <c r="K2" s="104"/>
      <c r="L2" s="104"/>
      <c r="M2" s="122" t="str">
        <f>LEFT($K$1,4) &amp; " " &amp;  LEFT(J5,2) &amp; " " &amp; RIGHT(J5,4)</f>
        <v>HICP Q1 2024</v>
      </c>
      <c r="N2" s="76"/>
      <c r="O2" s="76"/>
      <c r="S2" s="97" t="str">
        <f>LEFT($K$1,4) &amp; "X " &amp;  LEFT(J5,2) &amp; " " &amp; RIGHT(J5,4)</f>
        <v>HICPX Q1 2024</v>
      </c>
    </row>
    <row r="3" spans="2:19" ht="13.5" thickBot="1" x14ac:dyDescent="0.25">
      <c r="J3" s="77"/>
      <c r="K3" s="115" t="s">
        <v>100</v>
      </c>
      <c r="L3" s="115" t="s">
        <v>101</v>
      </c>
      <c r="M3" s="115" t="s">
        <v>102</v>
      </c>
      <c r="N3" s="78" t="s">
        <v>100</v>
      </c>
      <c r="O3" s="78" t="s">
        <v>101</v>
      </c>
      <c r="P3" s="78" t="s">
        <v>102</v>
      </c>
    </row>
    <row r="4" spans="2:19" x14ac:dyDescent="0.2">
      <c r="J4" s="75" t="s">
        <v>86</v>
      </c>
      <c r="K4" s="116">
        <v>2.7342506183871</v>
      </c>
      <c r="L4" s="116">
        <v>2.1056876841071399</v>
      </c>
      <c r="M4" s="116" t="e">
        <v>#N/A</v>
      </c>
      <c r="N4" s="137">
        <v>2.8697212828888898</v>
      </c>
      <c r="O4" s="79">
        <v>2.1987065819512202</v>
      </c>
      <c r="P4" s="79" t="e">
        <v>#N/A</v>
      </c>
      <c r="R4" s="138" t="str">
        <f>"HICP "&amp;J4</f>
        <v>HICP Q4 2023</v>
      </c>
      <c r="S4" s="138" t="str">
        <f>"HICPX "&amp;J4</f>
        <v>HICPX Q4 2023</v>
      </c>
    </row>
    <row r="5" spans="2:19" ht="14.45" customHeight="1" x14ac:dyDescent="0.2">
      <c r="J5" s="75" t="s">
        <v>88</v>
      </c>
      <c r="K5" s="116">
        <v>2.3715124933898299</v>
      </c>
      <c r="L5" s="116">
        <v>2.0211458161403502</v>
      </c>
      <c r="M5" s="116">
        <v>1.9834759080434801</v>
      </c>
      <c r="N5" s="79">
        <v>2.6213592288372101</v>
      </c>
      <c r="O5" s="79">
        <v>2.13586491558139</v>
      </c>
      <c r="P5" s="79">
        <v>2.0222790438235299</v>
      </c>
      <c r="R5" s="138" t="str">
        <f>"HICP "&amp;J5</f>
        <v>HICP Q1 2024</v>
      </c>
      <c r="S5" s="138" t="str">
        <f>"HICPX "&amp;J5</f>
        <v>HICPX Q1 2024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topLeftCell="A4" zoomScaleNormal="100" workbookViewId="0">
      <selection activeCell="G19" sqref="G1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69" t="s">
        <v>13</v>
      </c>
      <c r="C2" s="169"/>
      <c r="D2" s="169"/>
      <c r="E2" s="169"/>
      <c r="F2" s="169"/>
      <c r="G2" s="169"/>
      <c r="H2" s="169"/>
      <c r="I2" s="169"/>
    </row>
    <row r="4" spans="1:16" ht="13.5" thickBot="1" x14ac:dyDescent="0.25">
      <c r="K4" s="80"/>
      <c r="L4" s="81" t="s">
        <v>88</v>
      </c>
      <c r="M4" s="81" t="s">
        <v>86</v>
      </c>
      <c r="N4" s="81" t="s">
        <v>83</v>
      </c>
    </row>
    <row r="5" spans="1:16" x14ac:dyDescent="0.2">
      <c r="K5" s="109" t="s">
        <v>91</v>
      </c>
      <c r="L5" s="87">
        <v>1.5902268620011299</v>
      </c>
      <c r="M5" s="87">
        <v>0.99619768814191401</v>
      </c>
      <c r="N5" s="87">
        <v>1.12507047039061</v>
      </c>
      <c r="O5" s="53"/>
      <c r="P5" s="63"/>
    </row>
    <row r="6" spans="1:16" x14ac:dyDescent="0.2">
      <c r="K6" s="118" t="s">
        <v>79</v>
      </c>
      <c r="L6" s="87">
        <v>1.5903098551033099</v>
      </c>
      <c r="M6" s="87">
        <v>1.4586896642795499</v>
      </c>
      <c r="N6" s="87">
        <v>1.57718404135473</v>
      </c>
      <c r="O6" s="53"/>
      <c r="P6" s="63"/>
    </row>
    <row r="7" spans="1:16" x14ac:dyDescent="0.2">
      <c r="K7" s="86" t="s">
        <v>80</v>
      </c>
      <c r="L7" s="87">
        <v>3.3913132218072599</v>
      </c>
      <c r="M7" s="87">
        <v>2.5754267206516701</v>
      </c>
      <c r="N7" s="87">
        <v>2.7581515950846098</v>
      </c>
      <c r="O7" s="53"/>
      <c r="P7" s="63"/>
    </row>
    <row r="8" spans="1:16" x14ac:dyDescent="0.2">
      <c r="K8" s="86" t="s">
        <v>66</v>
      </c>
      <c r="L8" s="87">
        <v>7.6116377538017304</v>
      </c>
      <c r="M8" s="87">
        <v>6.5512408305404897</v>
      </c>
      <c r="N8" s="87">
        <v>6.8698505625449604</v>
      </c>
      <c r="O8" s="53"/>
      <c r="P8" s="63"/>
    </row>
    <row r="9" spans="1:16" x14ac:dyDescent="0.2">
      <c r="K9" s="86" t="s">
        <v>65</v>
      </c>
      <c r="L9" s="87">
        <v>15.6896403560223</v>
      </c>
      <c r="M9" s="87">
        <v>15.7224950026367</v>
      </c>
      <c r="N9" s="87">
        <v>15.408013679621</v>
      </c>
      <c r="O9" s="53"/>
      <c r="P9" s="63"/>
    </row>
    <row r="10" spans="1:16" x14ac:dyDescent="0.2">
      <c r="K10" s="86" t="s">
        <v>64</v>
      </c>
      <c r="L10" s="87">
        <v>24.385303430830099</v>
      </c>
      <c r="M10" s="87">
        <v>26.996474031886699</v>
      </c>
      <c r="N10" s="87">
        <v>24.8888799656348</v>
      </c>
      <c r="O10" s="53"/>
      <c r="P10" s="63"/>
    </row>
    <row r="11" spans="1:16" x14ac:dyDescent="0.2">
      <c r="K11" s="86" t="s">
        <v>63</v>
      </c>
      <c r="L11" s="87">
        <v>23.611122341571399</v>
      </c>
      <c r="M11" s="87">
        <v>24.520780312634301</v>
      </c>
      <c r="N11" s="87">
        <v>24.546495061152999</v>
      </c>
      <c r="O11" s="53"/>
      <c r="P11" s="63"/>
    </row>
    <row r="12" spans="1:16" x14ac:dyDescent="0.2">
      <c r="K12" s="86" t="s">
        <v>61</v>
      </c>
      <c r="L12" s="87">
        <v>11.768928176610499</v>
      </c>
      <c r="M12" s="87">
        <v>11.498656820277599</v>
      </c>
      <c r="N12" s="87">
        <v>12.258376527467799</v>
      </c>
      <c r="O12" s="53"/>
      <c r="P12" s="63"/>
    </row>
    <row r="13" spans="1:16" x14ac:dyDescent="0.2">
      <c r="K13" s="86" t="s">
        <v>62</v>
      </c>
      <c r="L13" s="87">
        <v>5.2277411313752298</v>
      </c>
      <c r="M13" s="87">
        <v>5.2581089350914896</v>
      </c>
      <c r="N13" s="87">
        <v>5.3309869930550002</v>
      </c>
      <c r="O13" s="53"/>
      <c r="P13" s="63"/>
    </row>
    <row r="14" spans="1:16" x14ac:dyDescent="0.2">
      <c r="K14" s="86" t="s">
        <v>67</v>
      </c>
      <c r="L14" s="87">
        <v>2.4468077895564102</v>
      </c>
      <c r="M14" s="87">
        <v>2.12357869659377</v>
      </c>
      <c r="N14" s="87">
        <v>2.4269547695978999</v>
      </c>
      <c r="O14" s="53"/>
      <c r="P14" s="63"/>
    </row>
    <row r="15" spans="1:16" x14ac:dyDescent="0.2">
      <c r="K15" s="86" t="s">
        <v>68</v>
      </c>
      <c r="L15" s="87">
        <v>1.41505521969908</v>
      </c>
      <c r="M15" s="87">
        <v>1.3554117180387999</v>
      </c>
      <c r="N15" s="87">
        <v>1.6004815030698301</v>
      </c>
    </row>
    <row r="16" spans="1:16" x14ac:dyDescent="0.2">
      <c r="K16" s="86" t="s">
        <v>58</v>
      </c>
      <c r="L16" s="87">
        <v>1.2719138616216299</v>
      </c>
      <c r="M16" s="87">
        <v>0.94293957922710203</v>
      </c>
      <c r="N16" s="87">
        <v>1.2095548310258399</v>
      </c>
    </row>
    <row r="17" spans="11:14" x14ac:dyDescent="0.2">
      <c r="K17" s="86"/>
      <c r="L17" s="87"/>
      <c r="M17" s="87"/>
      <c r="N17" s="87"/>
    </row>
    <row r="18" spans="11:14" x14ac:dyDescent="0.2">
      <c r="L18" s="140">
        <f>SUM(L5:L16)</f>
        <v>100.00000000000009</v>
      </c>
      <c r="M18" s="140">
        <f t="shared" ref="M18:N18" si="0">SUM(M5:M16)</f>
        <v>100.00000000000007</v>
      </c>
      <c r="N18" s="140">
        <f t="shared" si="0"/>
        <v>100.00000000000009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M34" sqref="M34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/>
    <col min="16" max="16384" width="8.83203125" style="43"/>
  </cols>
  <sheetData>
    <row r="1" spans="2:16" ht="13.35" customHeight="1" x14ac:dyDescent="0.2">
      <c r="B1" s="14" t="s">
        <v>35</v>
      </c>
      <c r="J1" s="102" t="s">
        <v>77</v>
      </c>
      <c r="K1" s="39"/>
    </row>
    <row r="2" spans="2:16" ht="13.35" customHeight="1" x14ac:dyDescent="0.2">
      <c r="B2" s="169" t="s">
        <v>34</v>
      </c>
      <c r="C2" s="169"/>
      <c r="D2" s="169"/>
      <c r="E2" s="169"/>
      <c r="F2" s="169"/>
      <c r="G2" s="169"/>
      <c r="H2" s="169"/>
      <c r="I2" s="169"/>
      <c r="J2" s="102" t="s">
        <v>78</v>
      </c>
      <c r="K2" s="45"/>
    </row>
    <row r="3" spans="2:16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2027</v>
      </c>
      <c r="P3" s="107" t="s">
        <v>104</v>
      </c>
    </row>
    <row r="4" spans="2:16" x14ac:dyDescent="0.2">
      <c r="J4" s="75" t="s">
        <v>86</v>
      </c>
      <c r="K4" s="82">
        <v>6.67519896631579</v>
      </c>
      <c r="L4" s="82">
        <v>6.6112566244000002</v>
      </c>
      <c r="M4" s="82" t="e">
        <v>#N/A</v>
      </c>
      <c r="N4" s="82" t="e">
        <v>#N/A</v>
      </c>
      <c r="O4" s="82" t="e">
        <v>#N/A</v>
      </c>
      <c r="P4" s="82">
        <v>6.4846655357499996</v>
      </c>
    </row>
    <row r="5" spans="2:16" ht="14.45" customHeight="1" x14ac:dyDescent="0.2">
      <c r="J5" s="75" t="s">
        <v>88</v>
      </c>
      <c r="K5" s="82">
        <v>6.65510971346154</v>
      </c>
      <c r="L5" s="82">
        <v>6.6068174154902</v>
      </c>
      <c r="M5" s="82">
        <v>6.5137356118604597</v>
      </c>
      <c r="N5" s="82" t="e">
        <v>#N/A</v>
      </c>
      <c r="O5" s="82" t="e">
        <v>#N/A</v>
      </c>
      <c r="P5" s="82">
        <v>6.4661728359523796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topLeftCell="A4" zoomScaleNormal="100" workbookViewId="0">
      <selection activeCell="Q28" sqref="Q2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36</v>
      </c>
    </row>
    <row r="2" spans="1:15" ht="13.35" customHeight="1" thickBot="1" x14ac:dyDescent="0.25">
      <c r="A2" s="6"/>
      <c r="B2" s="169" t="s">
        <v>96</v>
      </c>
      <c r="C2" s="169"/>
      <c r="D2" s="169"/>
      <c r="E2" s="169"/>
      <c r="F2" s="169"/>
      <c r="G2" s="169"/>
      <c r="H2" s="169"/>
      <c r="I2" s="169"/>
      <c r="J2" s="80"/>
      <c r="K2" s="81" t="s">
        <v>88</v>
      </c>
      <c r="L2" s="81" t="s">
        <v>86</v>
      </c>
      <c r="M2" s="81" t="s">
        <v>83</v>
      </c>
    </row>
    <row r="3" spans="1:15" x14ac:dyDescent="0.2">
      <c r="J3" s="86" t="s">
        <v>72</v>
      </c>
      <c r="K3" s="85">
        <v>0.40669670046511602</v>
      </c>
      <c r="L3" s="85">
        <v>0.143467712666667</v>
      </c>
      <c r="M3" s="85">
        <v>9.00422302857143E-2</v>
      </c>
      <c r="O3" s="64"/>
    </row>
    <row r="4" spans="1:15" ht="13.35" customHeight="1" x14ac:dyDescent="0.2">
      <c r="J4" s="86" t="s">
        <v>74</v>
      </c>
      <c r="K4" s="85">
        <v>0.43599985046511602</v>
      </c>
      <c r="L4" s="85">
        <v>0.32354528999999999</v>
      </c>
      <c r="M4" s="85">
        <v>0.246678300571429</v>
      </c>
      <c r="O4" s="64"/>
    </row>
    <row r="5" spans="1:15" ht="13.35" customHeight="1" x14ac:dyDescent="0.2">
      <c r="J5" s="86" t="s">
        <v>71</v>
      </c>
      <c r="K5" s="85">
        <v>0.76623228116279096</v>
      </c>
      <c r="L5" s="85">
        <v>0.78733195333333295</v>
      </c>
      <c r="M5" s="85">
        <v>0.74306732600000003</v>
      </c>
      <c r="O5" s="64"/>
    </row>
    <row r="6" spans="1:15" ht="13.35" customHeight="1" x14ac:dyDescent="0.2">
      <c r="J6" s="86" t="s">
        <v>85</v>
      </c>
      <c r="K6" s="85">
        <v>1.39892015674419</v>
      </c>
      <c r="L6" s="85">
        <v>2.1493562311111098</v>
      </c>
      <c r="M6" s="85">
        <v>2.2873168788571401</v>
      </c>
      <c r="O6" s="64"/>
    </row>
    <row r="7" spans="1:15" ht="13.35" customHeight="1" x14ac:dyDescent="0.2">
      <c r="J7" s="86" t="s">
        <v>38</v>
      </c>
      <c r="K7" s="85">
        <v>4.6367951506976803</v>
      </c>
      <c r="L7" s="85">
        <v>6.8121946753333296</v>
      </c>
      <c r="M7" s="85">
        <v>7.1436179611428603</v>
      </c>
      <c r="O7" s="64"/>
    </row>
    <row r="8" spans="1:15" ht="13.35" customHeight="1" x14ac:dyDescent="0.2">
      <c r="I8" s="12"/>
      <c r="J8" s="86" t="s">
        <v>39</v>
      </c>
      <c r="K8" s="85">
        <v>24.840610625814001</v>
      </c>
      <c r="L8" s="85">
        <v>23.1632328911111</v>
      </c>
      <c r="M8" s="85">
        <v>23.166364768000001</v>
      </c>
      <c r="O8" s="64"/>
    </row>
    <row r="9" spans="1:15" ht="13.35" customHeight="1" x14ac:dyDescent="0.2">
      <c r="J9" s="86" t="s">
        <v>40</v>
      </c>
      <c r="K9" s="85">
        <v>41.225720106744198</v>
      </c>
      <c r="L9" s="85">
        <v>35.104630368444397</v>
      </c>
      <c r="M9" s="85">
        <v>32.8610847168571</v>
      </c>
      <c r="O9" s="64"/>
    </row>
    <row r="10" spans="1:15" ht="13.35" customHeight="1" x14ac:dyDescent="0.2">
      <c r="J10" s="86" t="s">
        <v>41</v>
      </c>
      <c r="K10" s="85">
        <v>17.926185634418601</v>
      </c>
      <c r="L10" s="85">
        <v>21.2283498088889</v>
      </c>
      <c r="M10" s="85">
        <v>20.350790300285698</v>
      </c>
      <c r="O10" s="64"/>
    </row>
    <row r="11" spans="1:15" ht="13.35" customHeight="1" x14ac:dyDescent="0.2">
      <c r="J11" s="86" t="s">
        <v>42</v>
      </c>
      <c r="K11" s="85">
        <v>4.98000393255814</v>
      </c>
      <c r="L11" s="85">
        <v>6.6232096202222204</v>
      </c>
      <c r="M11" s="85">
        <v>7.88893423628571</v>
      </c>
      <c r="O11" s="64"/>
    </row>
    <row r="12" spans="1:15" ht="13.35" customHeight="1" x14ac:dyDescent="0.2">
      <c r="J12" s="86" t="s">
        <v>43</v>
      </c>
      <c r="K12" s="85">
        <v>1.9027326127907001</v>
      </c>
      <c r="L12" s="85">
        <v>1.9836968375555599</v>
      </c>
      <c r="M12" s="85">
        <v>2.8024945508571402</v>
      </c>
      <c r="O12" s="64"/>
    </row>
    <row r="13" spans="1:15" ht="13.35" customHeight="1" x14ac:dyDescent="0.2">
      <c r="J13" s="86" t="s">
        <v>44</v>
      </c>
      <c r="K13" s="85">
        <v>0.77214531255814001</v>
      </c>
      <c r="L13" s="85">
        <v>0.87402716711111095</v>
      </c>
      <c r="M13" s="85">
        <v>1.1730368611428601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6" t="s">
        <v>45</v>
      </c>
      <c r="K14" s="85">
        <v>0.39578551302325599</v>
      </c>
      <c r="L14" s="85">
        <v>0.36085320377777802</v>
      </c>
      <c r="M14" s="85">
        <v>0.61042392485714303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6" t="s">
        <v>46</v>
      </c>
      <c r="K15" s="85">
        <v>0.183262697906977</v>
      </c>
      <c r="L15" s="85">
        <v>0.21095565222222201</v>
      </c>
      <c r="M15" s="85">
        <v>0.34394299914285698</v>
      </c>
      <c r="O15" s="67"/>
    </row>
    <row r="16" spans="1:15" ht="13.35" customHeight="1" x14ac:dyDescent="0.2">
      <c r="B16" s="169"/>
      <c r="C16" s="169"/>
      <c r="D16" s="169"/>
      <c r="E16" s="169"/>
      <c r="F16" s="169"/>
      <c r="J16" s="109" t="s">
        <v>60</v>
      </c>
      <c r="K16" s="85">
        <v>0.1289094244186047</v>
      </c>
      <c r="L16" s="85">
        <v>0.23514858911111092</v>
      </c>
      <c r="M16" s="85">
        <v>0.29220494571428535</v>
      </c>
      <c r="O16" s="53"/>
    </row>
    <row r="17" spans="1:15" ht="13.35" customHeight="1" x14ac:dyDescent="0.2">
      <c r="J17" s="83"/>
      <c r="K17" s="119">
        <f>SUM(K3:K16)</f>
        <v>99.99999999976751</v>
      </c>
      <c r="L17" s="119">
        <f>SUM(L3:L16)</f>
        <v>100.00000000088883</v>
      </c>
      <c r="M17" s="119">
        <f>SUM(M3:M16)</f>
        <v>99.999999999999929</v>
      </c>
      <c r="O17" s="65"/>
    </row>
    <row r="18" spans="1:15" ht="13.35" customHeight="1" x14ac:dyDescent="0.2">
      <c r="J18" s="83"/>
      <c r="K18" s="83"/>
      <c r="L18" s="83"/>
      <c r="M18" s="89"/>
      <c r="O18" s="65"/>
    </row>
    <row r="19" spans="1:15" ht="13.35" customHeight="1" thickBot="1" x14ac:dyDescent="0.25">
      <c r="J19" s="80"/>
      <c r="K19" s="81" t="s">
        <v>88</v>
      </c>
      <c r="L19" s="81" t="s">
        <v>86</v>
      </c>
      <c r="M19" s="81" t="s">
        <v>83</v>
      </c>
      <c r="O19" s="65"/>
    </row>
    <row r="20" spans="1:15" ht="13.35" customHeight="1" x14ac:dyDescent="0.2">
      <c r="J20" s="86" t="s">
        <v>72</v>
      </c>
      <c r="K20" s="85">
        <v>0.60908006121951197</v>
      </c>
      <c r="L20" s="85">
        <v>0.52130116500000001</v>
      </c>
      <c r="M20" s="85">
        <v>0.39047857000000002</v>
      </c>
      <c r="O20" s="65"/>
    </row>
    <row r="21" spans="1:15" ht="13.35" customHeight="1" x14ac:dyDescent="0.2">
      <c r="J21" s="86" t="s">
        <v>74</v>
      </c>
      <c r="K21" s="85">
        <v>0.61699606634146398</v>
      </c>
      <c r="L21" s="85">
        <v>0.63783719800000005</v>
      </c>
      <c r="M21" s="85">
        <v>0.56758684964285699</v>
      </c>
      <c r="O21" s="65"/>
    </row>
    <row r="22" spans="1:15" ht="13.35" customHeight="1" x14ac:dyDescent="0.2">
      <c r="J22" s="86" t="s">
        <v>71</v>
      </c>
      <c r="K22" s="85">
        <v>1.1696551609756101</v>
      </c>
      <c r="L22" s="85">
        <v>1.5237545834999999</v>
      </c>
      <c r="M22" s="85">
        <v>1.4537717925</v>
      </c>
      <c r="O22" s="65"/>
    </row>
    <row r="23" spans="1:15" ht="13.35" customHeight="1" x14ac:dyDescent="0.2">
      <c r="J23" s="86" t="s">
        <v>85</v>
      </c>
      <c r="K23" s="85">
        <v>2.2847178356097602</v>
      </c>
      <c r="L23" s="85">
        <v>3.6582446792500001</v>
      </c>
      <c r="M23" s="85">
        <v>3.2534407057142798</v>
      </c>
      <c r="O23" s="65"/>
    </row>
    <row r="24" spans="1:15" ht="13.35" customHeight="1" x14ac:dyDescent="0.2">
      <c r="J24" s="86" t="s">
        <v>38</v>
      </c>
      <c r="K24" s="85">
        <v>8.0258099636585403</v>
      </c>
      <c r="L24" s="85">
        <v>9.0979633612500006</v>
      </c>
      <c r="M24" s="85">
        <v>9.3088498185714297</v>
      </c>
      <c r="O24" s="65"/>
    </row>
    <row r="25" spans="1:15" ht="13.35" customHeight="1" x14ac:dyDescent="0.2">
      <c r="J25" s="86" t="s">
        <v>39</v>
      </c>
      <c r="K25" s="85">
        <v>25.809322938048801</v>
      </c>
      <c r="L25" s="85">
        <v>24.93165501</v>
      </c>
      <c r="M25" s="85">
        <v>24.961657204642901</v>
      </c>
      <c r="O25" s="65"/>
    </row>
    <row r="26" spans="1:15" ht="13.35" customHeight="1" x14ac:dyDescent="0.2">
      <c r="J26" s="86" t="s">
        <v>40</v>
      </c>
      <c r="K26" s="85">
        <v>31.8982693853659</v>
      </c>
      <c r="L26" s="85">
        <v>28.335225984499999</v>
      </c>
      <c r="M26" s="85">
        <v>26.383016817142899</v>
      </c>
      <c r="O26" s="65"/>
    </row>
    <row r="27" spans="1:15" ht="13.35" customHeight="1" x14ac:dyDescent="0.2">
      <c r="B27" s="13"/>
      <c r="J27" s="86" t="s">
        <v>41</v>
      </c>
      <c r="K27" s="85">
        <v>17.252484135122</v>
      </c>
      <c r="L27" s="85">
        <v>17.005208695749999</v>
      </c>
      <c r="M27" s="85">
        <v>16.7853144496429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6" t="s">
        <v>42</v>
      </c>
      <c r="K28" s="85">
        <v>6.5813616695121997</v>
      </c>
      <c r="L28" s="85">
        <v>7.6932559200000004</v>
      </c>
      <c r="M28" s="85">
        <v>9.7552293807142902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6" t="s">
        <v>43</v>
      </c>
      <c r="K29" s="85">
        <v>2.9228441770731699</v>
      </c>
      <c r="L29" s="85">
        <v>3.3304166012500001</v>
      </c>
      <c r="M29" s="85">
        <v>3.9387298075000001</v>
      </c>
      <c r="O29" s="67"/>
    </row>
    <row r="30" spans="1:15" ht="13.35" customHeight="1" x14ac:dyDescent="0.2">
      <c r="J30" s="86" t="s">
        <v>44</v>
      </c>
      <c r="K30" s="85">
        <v>1.3806520041463399</v>
      </c>
      <c r="L30" s="85">
        <v>1.6256652417499999</v>
      </c>
      <c r="M30" s="85">
        <v>1.54215401178571</v>
      </c>
      <c r="O30" s="53"/>
    </row>
    <row r="31" spans="1:15" ht="13.35" customHeight="1" x14ac:dyDescent="0.2">
      <c r="J31" s="86" t="s">
        <v>45</v>
      </c>
      <c r="K31" s="85">
        <v>0.73591122243902396</v>
      </c>
      <c r="L31" s="85">
        <v>0.9272744275</v>
      </c>
      <c r="M31" s="85">
        <v>0.95270076964285699</v>
      </c>
      <c r="O31" s="66"/>
    </row>
    <row r="32" spans="1:15" ht="13.35" customHeight="1" x14ac:dyDescent="0.2">
      <c r="J32" s="86" t="s">
        <v>46</v>
      </c>
      <c r="K32" s="85">
        <v>0.39087812</v>
      </c>
      <c r="L32" s="85">
        <v>0.39322903074999999</v>
      </c>
      <c r="M32" s="85">
        <v>0.426692279642857</v>
      </c>
      <c r="O32" s="66"/>
    </row>
    <row r="33" spans="10:15" ht="13.35" customHeight="1" x14ac:dyDescent="0.2">
      <c r="J33" s="109" t="s">
        <v>60</v>
      </c>
      <c r="K33" s="85">
        <v>0.3220172597560978</v>
      </c>
      <c r="L33" s="85">
        <v>0.31896810149999999</v>
      </c>
      <c r="M33" s="85">
        <v>0.28037754321428532</v>
      </c>
      <c r="O33" s="66"/>
    </row>
    <row r="34" spans="10:15" ht="13.35" customHeight="1" x14ac:dyDescent="0.2">
      <c r="J34" s="89"/>
      <c r="K34" s="119">
        <f>SUM(K20:K33)</f>
        <v>99.999999999268425</v>
      </c>
      <c r="L34" s="119">
        <f>SUM(L20:L33)</f>
        <v>100</v>
      </c>
      <c r="M34" s="119">
        <f>SUM(M20:M33)</f>
        <v>100.00000000035726</v>
      </c>
      <c r="O34" s="66"/>
    </row>
    <row r="35" spans="10:15" ht="13.35" customHeight="1" x14ac:dyDescent="0.2">
      <c r="J35" s="89"/>
      <c r="K35" s="88"/>
      <c r="L35" s="88"/>
      <c r="M35" s="88"/>
      <c r="O35" s="66"/>
    </row>
    <row r="36" spans="10:15" ht="13.35" customHeight="1" thickBot="1" x14ac:dyDescent="0.25">
      <c r="J36" s="80"/>
      <c r="K36" s="81" t="s">
        <v>88</v>
      </c>
      <c r="L36" s="81" t="s">
        <v>86</v>
      </c>
      <c r="M36" s="81" t="s">
        <v>83</v>
      </c>
      <c r="O36" s="66"/>
    </row>
    <row r="37" spans="10:15" ht="13.35" customHeight="1" x14ac:dyDescent="0.2">
      <c r="J37" s="86" t="s">
        <v>72</v>
      </c>
      <c r="K37" s="85">
        <v>1.15165142771429</v>
      </c>
      <c r="L37" s="85" t="e">
        <v>#N/A</v>
      </c>
      <c r="M37" s="85" t="e">
        <v>#N/A</v>
      </c>
      <c r="O37" s="66"/>
    </row>
    <row r="38" spans="10:15" ht="13.35" customHeight="1" x14ac:dyDescent="0.2">
      <c r="J38" s="86" t="s">
        <v>74</v>
      </c>
      <c r="K38" s="85">
        <v>0.90591006799999996</v>
      </c>
      <c r="L38" s="85" t="e">
        <v>#N/A</v>
      </c>
      <c r="M38" s="85" t="e">
        <v>#N/A</v>
      </c>
      <c r="O38" s="66"/>
    </row>
    <row r="39" spans="10:15" ht="13.35" customHeight="1" x14ac:dyDescent="0.2">
      <c r="J39" s="86" t="s">
        <v>71</v>
      </c>
      <c r="K39" s="85">
        <v>1.788277452</v>
      </c>
      <c r="L39" s="85" t="e">
        <v>#N/A</v>
      </c>
      <c r="M39" s="85" t="e">
        <v>#N/A</v>
      </c>
      <c r="O39" s="66"/>
    </row>
    <row r="40" spans="10:15" ht="13.35" customHeight="1" x14ac:dyDescent="0.2">
      <c r="J40" s="86" t="s">
        <v>85</v>
      </c>
      <c r="K40" s="85">
        <v>3.6031554905714298</v>
      </c>
      <c r="L40" s="85" t="e">
        <v>#N/A</v>
      </c>
      <c r="M40" s="85" t="e">
        <v>#N/A</v>
      </c>
      <c r="O40" s="66"/>
    </row>
    <row r="41" spans="10:15" ht="13.35" customHeight="1" x14ac:dyDescent="0.2">
      <c r="J41" s="86" t="s">
        <v>38</v>
      </c>
      <c r="K41" s="85">
        <v>10.3515575131429</v>
      </c>
      <c r="L41" s="85" t="e">
        <v>#N/A</v>
      </c>
      <c r="M41" s="85" t="e">
        <v>#N/A</v>
      </c>
      <c r="O41" s="66"/>
    </row>
    <row r="42" spans="10:15" x14ac:dyDescent="0.2">
      <c r="J42" s="86" t="s">
        <v>39</v>
      </c>
      <c r="K42" s="85">
        <v>28.650957775999998</v>
      </c>
      <c r="L42" s="85" t="e">
        <v>#N/A</v>
      </c>
      <c r="M42" s="85" t="e">
        <v>#N/A</v>
      </c>
    </row>
    <row r="43" spans="10:15" x14ac:dyDescent="0.2">
      <c r="J43" s="86" t="s">
        <v>40</v>
      </c>
      <c r="K43" s="85">
        <v>26.557793667142899</v>
      </c>
      <c r="L43" s="85" t="e">
        <v>#N/A</v>
      </c>
      <c r="M43" s="85" t="e">
        <v>#N/A</v>
      </c>
    </row>
    <row r="44" spans="10:15" x14ac:dyDescent="0.2">
      <c r="J44" s="86" t="s">
        <v>41</v>
      </c>
      <c r="K44" s="85">
        <v>14.930789598</v>
      </c>
      <c r="L44" s="85" t="e">
        <v>#N/A</v>
      </c>
      <c r="M44" s="85" t="e">
        <v>#N/A</v>
      </c>
    </row>
    <row r="45" spans="10:15" x14ac:dyDescent="0.2">
      <c r="J45" s="86" t="s">
        <v>42</v>
      </c>
      <c r="K45" s="85">
        <v>6.2578024120000002</v>
      </c>
      <c r="L45" s="85" t="e">
        <v>#N/A</v>
      </c>
      <c r="M45" s="85" t="e">
        <v>#N/A</v>
      </c>
    </row>
    <row r="46" spans="10:15" x14ac:dyDescent="0.2">
      <c r="J46" s="86" t="s">
        <v>43</v>
      </c>
      <c r="K46" s="85">
        <v>2.9245620774285701</v>
      </c>
      <c r="L46" s="85" t="e">
        <v>#N/A</v>
      </c>
      <c r="M46" s="85" t="e">
        <v>#N/A</v>
      </c>
    </row>
    <row r="47" spans="10:15" x14ac:dyDescent="0.2">
      <c r="J47" s="86" t="s">
        <v>44</v>
      </c>
      <c r="K47" s="85">
        <v>1.5958119531428601</v>
      </c>
      <c r="L47" s="85" t="e">
        <v>#N/A</v>
      </c>
      <c r="M47" s="85" t="e">
        <v>#N/A</v>
      </c>
    </row>
    <row r="48" spans="10:15" x14ac:dyDescent="0.2">
      <c r="J48" s="86" t="s">
        <v>45</v>
      </c>
      <c r="K48" s="85">
        <v>0.70970252885714302</v>
      </c>
      <c r="L48" s="85" t="e">
        <v>#N/A</v>
      </c>
      <c r="M48" s="85" t="e">
        <v>#N/A</v>
      </c>
    </row>
    <row r="49" spans="10:13" x14ac:dyDescent="0.2">
      <c r="J49" s="86" t="s">
        <v>46</v>
      </c>
      <c r="K49" s="85">
        <v>0.39529440142857097</v>
      </c>
      <c r="L49" s="85" t="e">
        <v>#N/A</v>
      </c>
      <c r="M49" s="85" t="e">
        <v>#N/A</v>
      </c>
    </row>
    <row r="50" spans="10:13" x14ac:dyDescent="0.2">
      <c r="J50" s="109" t="s">
        <v>60</v>
      </c>
      <c r="K50" s="85">
        <v>0.17673363457142829</v>
      </c>
      <c r="L50" s="85" t="e">
        <v>#N/A</v>
      </c>
      <c r="M50" s="85" t="e">
        <v>#N/A</v>
      </c>
    </row>
    <row r="51" spans="10:13" x14ac:dyDescent="0.2">
      <c r="K51" s="119">
        <f>SUM(K37:K50)</f>
        <v>100.00000000000011</v>
      </c>
      <c r="L51" s="119" t="e">
        <f t="shared" ref="L51" si="0">SUM(L37:L50)</f>
        <v>#N/A</v>
      </c>
      <c r="M51" s="119" t="e">
        <f>SUM(M37:M50)</f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topLeftCell="A4" zoomScaleNormal="100" workbookViewId="0">
      <selection activeCell="R50" sqref="R50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54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">
        <v>88</v>
      </c>
      <c r="L2" s="81" t="s">
        <v>86</v>
      </c>
      <c r="M2" s="81" t="s">
        <v>83</v>
      </c>
    </row>
    <row r="3" spans="1:17" ht="13.35" customHeight="1" x14ac:dyDescent="0.2">
      <c r="J3" s="86" t="s">
        <v>72</v>
      </c>
      <c r="K3" s="72">
        <v>1.17250514935484</v>
      </c>
      <c r="L3" s="72">
        <v>0.76975438757575798</v>
      </c>
      <c r="M3" s="72">
        <v>0.85481003560000002</v>
      </c>
      <c r="O3" s="67"/>
    </row>
    <row r="4" spans="1:17" ht="13.35" customHeight="1" x14ac:dyDescent="0.2">
      <c r="J4" s="86" t="s">
        <v>74</v>
      </c>
      <c r="K4" s="72">
        <v>0.88351674612903197</v>
      </c>
      <c r="L4" s="72">
        <v>0.73968679181818198</v>
      </c>
      <c r="M4" s="72">
        <v>0.71887283359999998</v>
      </c>
      <c r="O4" s="67"/>
    </row>
    <row r="5" spans="1:17" ht="13.35" customHeight="1" x14ac:dyDescent="0.2">
      <c r="J5" s="86" t="s">
        <v>71</v>
      </c>
      <c r="K5" s="72">
        <v>2.0907545277419399</v>
      </c>
      <c r="L5" s="72">
        <v>1.73429644727273</v>
      </c>
      <c r="M5" s="72">
        <v>1.7539669028</v>
      </c>
      <c r="O5" s="67"/>
      <c r="Q5" t="s">
        <v>53</v>
      </c>
    </row>
    <row r="6" spans="1:17" ht="13.35" customHeight="1" x14ac:dyDescent="0.2">
      <c r="J6" s="86" t="s">
        <v>85</v>
      </c>
      <c r="K6" s="72">
        <v>6.1324283719354904</v>
      </c>
      <c r="L6" s="72">
        <v>5.8107506936363604</v>
      </c>
      <c r="M6" s="72">
        <v>5.3309408215999996</v>
      </c>
      <c r="O6" s="67"/>
      <c r="Q6" t="s">
        <v>56</v>
      </c>
    </row>
    <row r="7" spans="1:17" ht="13.35" customHeight="1" x14ac:dyDescent="0.2">
      <c r="I7" s="12"/>
      <c r="J7" s="86" t="s">
        <v>38</v>
      </c>
      <c r="K7" s="72">
        <v>13.621393337419301</v>
      </c>
      <c r="L7" s="72">
        <v>13.2189747639394</v>
      </c>
      <c r="M7" s="72">
        <v>12.571866651200001</v>
      </c>
      <c r="O7" s="67"/>
      <c r="Q7" t="s">
        <v>69</v>
      </c>
    </row>
    <row r="8" spans="1:17" ht="13.35" customHeight="1" x14ac:dyDescent="0.2">
      <c r="J8" s="86" t="s">
        <v>39</v>
      </c>
      <c r="K8" s="72">
        <v>24.3379237619355</v>
      </c>
      <c r="L8" s="72">
        <v>24.151694733636401</v>
      </c>
      <c r="M8" s="72">
        <v>24.479618336400002</v>
      </c>
      <c r="O8" s="67"/>
      <c r="Q8" t="s">
        <v>70</v>
      </c>
    </row>
    <row r="9" spans="1:17" ht="13.35" customHeight="1" x14ac:dyDescent="0.2">
      <c r="J9" s="86" t="s">
        <v>40</v>
      </c>
      <c r="K9" s="72">
        <v>22.3712035241936</v>
      </c>
      <c r="L9" s="72">
        <v>22.280538362424199</v>
      </c>
      <c r="M9" s="72">
        <v>22.8160320064</v>
      </c>
      <c r="O9" s="67"/>
      <c r="Q9">
        <v>2023</v>
      </c>
    </row>
    <row r="10" spans="1:17" ht="13.35" customHeight="1" x14ac:dyDescent="0.2">
      <c r="J10" s="86" t="s">
        <v>41</v>
      </c>
      <c r="K10" s="72">
        <v>12.3154466596774</v>
      </c>
      <c r="L10" s="72">
        <v>14.2888584624242</v>
      </c>
      <c r="M10" s="72">
        <v>14.2389046496</v>
      </c>
      <c r="O10" s="67"/>
      <c r="Q10">
        <v>2024</v>
      </c>
    </row>
    <row r="11" spans="1:17" ht="13.35" customHeight="1" x14ac:dyDescent="0.2">
      <c r="J11" s="86" t="s">
        <v>42</v>
      </c>
      <c r="K11" s="72">
        <v>7.4314673600000001</v>
      </c>
      <c r="L11" s="72">
        <v>7.8717143633333304</v>
      </c>
      <c r="M11" s="72">
        <v>7.5745527839999998</v>
      </c>
      <c r="O11" s="67"/>
      <c r="Q11"/>
    </row>
    <row r="12" spans="1:17" ht="13.35" customHeight="1" x14ac:dyDescent="0.2">
      <c r="J12" s="86" t="s">
        <v>43</v>
      </c>
      <c r="K12" s="72">
        <v>4.0065472577419401</v>
      </c>
      <c r="L12" s="72">
        <v>3.9403978351515101</v>
      </c>
      <c r="M12" s="72">
        <v>3.9544260915999998</v>
      </c>
      <c r="O12" s="67"/>
      <c r="Q12"/>
    </row>
    <row r="13" spans="1:17" ht="13.35" customHeight="1" x14ac:dyDescent="0.2">
      <c r="J13" s="86" t="s">
        <v>44</v>
      </c>
      <c r="K13" s="72">
        <v>2.19252923870968</v>
      </c>
      <c r="L13" s="72">
        <v>2.0580864578787899</v>
      </c>
      <c r="M13" s="72">
        <v>2.2591007420000002</v>
      </c>
      <c r="O13" s="67"/>
      <c r="Q13"/>
    </row>
    <row r="14" spans="1:17" x14ac:dyDescent="0.2">
      <c r="J14" s="86" t="s">
        <v>45</v>
      </c>
      <c r="K14" s="72">
        <v>1.4134443032258099</v>
      </c>
      <c r="L14" s="72">
        <v>1.2972508878787901</v>
      </c>
      <c r="M14" s="72">
        <v>1.3862894792</v>
      </c>
      <c r="Q14"/>
    </row>
    <row r="15" spans="1:17" x14ac:dyDescent="0.2">
      <c r="J15" s="86" t="s">
        <v>46</v>
      </c>
      <c r="K15" s="72">
        <v>0.80093946645161296</v>
      </c>
      <c r="L15" s="72">
        <v>0.73401922333333303</v>
      </c>
      <c r="M15" s="72">
        <v>0.68778677880000005</v>
      </c>
      <c r="Q15"/>
    </row>
    <row r="16" spans="1:17" x14ac:dyDescent="0.2">
      <c r="J16" s="109" t="s">
        <v>60</v>
      </c>
      <c r="K16" s="72">
        <v>1.2299002948387101</v>
      </c>
      <c r="L16" s="72">
        <v>1.1039765890909099</v>
      </c>
      <c r="M16" s="72">
        <v>1.3728318876000001</v>
      </c>
      <c r="Q16"/>
    </row>
    <row r="17" spans="11:17" x14ac:dyDescent="0.2">
      <c r="K17" s="119">
        <f>SUM(K3:K16)</f>
        <v>99.99999999935487</v>
      </c>
      <c r="L17" s="119">
        <f>SUM(L3:L16)</f>
        <v>99.999999999393879</v>
      </c>
      <c r="M17" s="119">
        <f>SUM(M3:M16)</f>
        <v>100.00000000040001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topLeftCell="A3" zoomScaleNormal="100" workbookViewId="0">
      <selection activeCell="X28" sqref="X28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65"/>
      <c r="O1" s="165"/>
      <c r="P1" s="165"/>
      <c r="Q1" s="165"/>
      <c r="R1" s="165"/>
      <c r="S1" s="165"/>
      <c r="T1" s="165"/>
      <c r="U1" s="165"/>
    </row>
    <row r="2" spans="1:23" ht="15" x14ac:dyDescent="0.25">
      <c r="A2" s="31"/>
      <c r="B2" s="171" t="s">
        <v>28</v>
      </c>
      <c r="C2" s="171"/>
      <c r="D2" s="171"/>
      <c r="E2" s="171"/>
      <c r="F2" s="171"/>
      <c r="G2" s="171"/>
      <c r="H2" s="171"/>
      <c r="I2" s="171"/>
      <c r="J2" s="31"/>
      <c r="K2" s="128" t="s">
        <v>29</v>
      </c>
      <c r="L2" s="33"/>
      <c r="M2" s="33"/>
      <c r="N2" s="165"/>
      <c r="O2" s="165"/>
      <c r="P2" s="165"/>
      <c r="Q2" s="165"/>
      <c r="R2" s="128" t="s">
        <v>30</v>
      </c>
      <c r="S2" s="165"/>
      <c r="T2" s="165"/>
      <c r="U2" s="165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88</v>
      </c>
      <c r="N3" s="81" t="s">
        <v>86</v>
      </c>
      <c r="O3" s="129" t="str">
        <f>M3</f>
        <v>Q1 2024</v>
      </c>
      <c r="P3" s="129" t="str">
        <f>N3</f>
        <v>Q4 2023</v>
      </c>
      <c r="Q3" s="165"/>
      <c r="R3" s="34"/>
      <c r="S3" s="34"/>
      <c r="T3" s="81" t="s">
        <v>88</v>
      </c>
      <c r="U3" s="81" t="s">
        <v>86</v>
      </c>
      <c r="V3" s="98" t="str">
        <f>T3</f>
        <v>Q1 2024</v>
      </c>
      <c r="W3" s="98" t="str">
        <f>U3</f>
        <v>Q4 2023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5" t="s">
        <v>88</v>
      </c>
      <c r="N4" s="125" t="s">
        <v>86</v>
      </c>
      <c r="O4" s="129" t="str">
        <f>M4</f>
        <v>Q1 2024</v>
      </c>
      <c r="P4" s="129" t="str">
        <f>N4</f>
        <v>Q4 2023</v>
      </c>
      <c r="Q4" s="165"/>
      <c r="R4" s="166"/>
      <c r="S4" s="38"/>
      <c r="T4" s="125" t="s">
        <v>88</v>
      </c>
      <c r="U4" s="81" t="s">
        <v>86</v>
      </c>
      <c r="V4" s="98" t="str">
        <f>T4</f>
        <v>Q1 2024</v>
      </c>
      <c r="W4" s="98" t="str">
        <f>U4</f>
        <v>Q4 2023</v>
      </c>
    </row>
    <row r="5" spans="1:23" ht="26.2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30" t="s">
        <v>88</v>
      </c>
      <c r="L5" s="131" t="s">
        <v>88</v>
      </c>
      <c r="M5" s="132">
        <v>4.4645098039215698</v>
      </c>
      <c r="N5" s="132">
        <v>4.4264456037735904</v>
      </c>
      <c r="O5" s="132">
        <v>0.14155301092509801</v>
      </c>
      <c r="P5" s="132">
        <v>0.19734040303616099</v>
      </c>
      <c r="Q5" s="165"/>
      <c r="R5" s="168" t="s">
        <v>105</v>
      </c>
      <c r="S5" s="130" t="s">
        <v>88</v>
      </c>
      <c r="T5" s="127">
        <v>1.08867721836053</v>
      </c>
      <c r="U5" s="127">
        <v>1.0821054488288899</v>
      </c>
      <c r="V5" s="127">
        <v>1.4625850638770701E-2</v>
      </c>
      <c r="W5" s="127">
        <v>2.8003782004567501E-2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30" t="s">
        <v>92</v>
      </c>
      <c r="L6" s="131" t="s">
        <v>92</v>
      </c>
      <c r="M6" s="132">
        <v>4.2876470588235298</v>
      </c>
      <c r="N6" s="132">
        <v>4.3457339622641502</v>
      </c>
      <c r="O6" s="132">
        <v>0.25382346806624601</v>
      </c>
      <c r="P6" s="132">
        <v>0.27643334357448202</v>
      </c>
      <c r="Q6" s="165"/>
      <c r="R6" s="130" t="s">
        <v>92</v>
      </c>
      <c r="S6" s="130" t="s">
        <v>92</v>
      </c>
      <c r="T6" s="127">
        <v>1.0906556742717901</v>
      </c>
      <c r="U6" s="127">
        <v>1.0913858008913</v>
      </c>
      <c r="V6" s="127">
        <v>1.82689816790573E-2</v>
      </c>
      <c r="W6" s="127">
        <v>3.52154977479716E-2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30" t="s">
        <v>97</v>
      </c>
      <c r="L7" s="131" t="s">
        <v>97</v>
      </c>
      <c r="M7" s="132">
        <v>3.9940101176470599</v>
      </c>
      <c r="N7" s="132">
        <v>4.1547130943396198</v>
      </c>
      <c r="O7" s="132">
        <v>0.34467058189045702</v>
      </c>
      <c r="P7" s="132">
        <v>0.38882986636802902</v>
      </c>
      <c r="Q7" s="165"/>
      <c r="R7" s="130" t="s">
        <v>97</v>
      </c>
      <c r="S7" s="130" t="s">
        <v>97</v>
      </c>
      <c r="T7" s="127">
        <v>1.09450702946842</v>
      </c>
      <c r="U7" s="127">
        <v>1.09422737764889</v>
      </c>
      <c r="V7" s="127">
        <v>2.31230047562789E-2</v>
      </c>
      <c r="W7" s="127">
        <v>3.4488960665307399E-2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30" t="s">
        <v>103</v>
      </c>
      <c r="L8" s="131" t="s">
        <v>103</v>
      </c>
      <c r="M8" s="132">
        <v>3.7151338823529398</v>
      </c>
      <c r="N8" s="132" t="e">
        <v>#N/A</v>
      </c>
      <c r="O8" s="132">
        <v>0.45905966382236801</v>
      </c>
      <c r="P8" s="132" t="e">
        <v>#N/A</v>
      </c>
      <c r="Q8" s="165"/>
      <c r="R8" s="130" t="s">
        <v>103</v>
      </c>
      <c r="S8" s="133" t="s">
        <v>103</v>
      </c>
      <c r="T8" s="127">
        <v>1.0997602563820501</v>
      </c>
      <c r="U8" s="127" t="e">
        <v>#N/A</v>
      </c>
      <c r="V8" s="127">
        <v>2.7086286065649098E-2</v>
      </c>
      <c r="W8" s="127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30" t="s">
        <v>100</v>
      </c>
      <c r="L9" s="131" t="s">
        <v>100</v>
      </c>
      <c r="M9" s="132">
        <v>4.1153252156862745</v>
      </c>
      <c r="N9" s="132">
        <v>4.1493533717307702</v>
      </c>
      <c r="O9" s="132">
        <v>0.29977668117604228</v>
      </c>
      <c r="P9" s="132">
        <v>0.38241856438413402</v>
      </c>
      <c r="Q9" s="165"/>
      <c r="R9" s="130" t="s">
        <v>100</v>
      </c>
      <c r="S9" s="134" t="s">
        <v>100</v>
      </c>
      <c r="T9" s="127">
        <v>1.0934000446206977</v>
      </c>
      <c r="U9" s="127">
        <v>1.0950279558065199</v>
      </c>
      <c r="V9" s="127">
        <v>2.0776030784939E-2</v>
      </c>
      <c r="W9" s="127">
        <v>3.4952091972992698E-2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30">
        <v>2025</v>
      </c>
      <c r="L10" s="131">
        <v>2025</v>
      </c>
      <c r="M10" s="132">
        <v>3.0618251914893602</v>
      </c>
      <c r="N10" s="132">
        <v>3.287007569375</v>
      </c>
      <c r="O10" s="132">
        <v>0.48690770847723203</v>
      </c>
      <c r="P10" s="132">
        <v>0.59905106823777898</v>
      </c>
      <c r="Q10" s="165"/>
      <c r="R10" s="130">
        <v>2025</v>
      </c>
      <c r="S10" s="134">
        <v>2025</v>
      </c>
      <c r="T10" s="127">
        <v>1.1149789487399999</v>
      </c>
      <c r="U10" s="127">
        <v>1.1111632943904799</v>
      </c>
      <c r="V10" s="127">
        <v>3.1583433185679799E-2</v>
      </c>
      <c r="W10" s="127">
        <v>4.4838940137076302E-2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30">
        <v>2026</v>
      </c>
      <c r="L11" s="131">
        <v>2026</v>
      </c>
      <c r="M11" s="132">
        <v>2.7450438597368398</v>
      </c>
      <c r="N11" s="132" t="e">
        <v>#N/A</v>
      </c>
      <c r="O11" s="132">
        <v>0.439476250818507</v>
      </c>
      <c r="P11" s="132" t="e">
        <v>#N/A</v>
      </c>
      <c r="Q11" s="165"/>
      <c r="R11" s="130">
        <v>2026</v>
      </c>
      <c r="S11" s="134">
        <v>2026</v>
      </c>
      <c r="T11" s="127">
        <v>1.1250425509555599</v>
      </c>
      <c r="U11" s="127" t="e">
        <v>#N/A</v>
      </c>
      <c r="V11" s="127">
        <v>3.7133078306038902E-2</v>
      </c>
      <c r="W11" s="127" t="e">
        <v>#N/A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35"/>
      <c r="P12" s="135"/>
      <c r="Q12" s="165"/>
      <c r="R12" s="165"/>
      <c r="S12" s="165"/>
      <c r="T12" s="165"/>
      <c r="U12" s="165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65"/>
      <c r="O13" s="135"/>
      <c r="P13" s="135"/>
      <c r="Q13" s="165"/>
      <c r="R13" s="165"/>
      <c r="S13" s="165"/>
      <c r="T13" s="165"/>
      <c r="U13" s="165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8" t="s">
        <v>31</v>
      </c>
      <c r="L14" s="165"/>
      <c r="M14" s="165"/>
      <c r="N14" s="165"/>
      <c r="O14" s="135"/>
      <c r="P14" s="135"/>
      <c r="Q14" s="165"/>
      <c r="R14" s="128" t="s">
        <v>32</v>
      </c>
      <c r="S14" s="165"/>
      <c r="T14" s="165"/>
      <c r="U14" s="165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88</v>
      </c>
      <c r="N15" s="81" t="s">
        <v>86</v>
      </c>
      <c r="O15" s="135" t="str">
        <f>M15</f>
        <v>Q1 2024</v>
      </c>
      <c r="P15" s="135" t="str">
        <f>N15</f>
        <v>Q4 2023</v>
      </c>
      <c r="Q15" s="165"/>
      <c r="R15" s="33"/>
      <c r="S15" s="33"/>
      <c r="T15" s="81" t="s">
        <v>88</v>
      </c>
      <c r="U15" s="81" t="s">
        <v>86</v>
      </c>
      <c r="V15" s="135" t="str">
        <f>T15</f>
        <v>Q1 2024</v>
      </c>
      <c r="W15" s="135" t="str">
        <f>U15</f>
        <v>Q4 2023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5" t="s">
        <v>88</v>
      </c>
      <c r="N16" s="136" t="s">
        <v>86</v>
      </c>
      <c r="O16" s="135" t="str">
        <f>M16</f>
        <v>Q1 2024</v>
      </c>
      <c r="P16" s="135" t="str">
        <f>N16</f>
        <v>Q4 2023</v>
      </c>
      <c r="Q16" s="165"/>
      <c r="R16" s="37"/>
      <c r="S16" s="38"/>
      <c r="T16" s="125" t="s">
        <v>88</v>
      </c>
      <c r="U16" s="125" t="s">
        <v>86</v>
      </c>
      <c r="V16" s="135" t="str">
        <f>T16</f>
        <v>Q1 2024</v>
      </c>
      <c r="W16" s="135" t="str">
        <f>U16</f>
        <v>Q4 2023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30" t="s">
        <v>88</v>
      </c>
      <c r="L17" s="131" t="s">
        <v>88</v>
      </c>
      <c r="M17" s="132">
        <v>80.661365079364103</v>
      </c>
      <c r="N17" s="132">
        <v>85.780870789904498</v>
      </c>
      <c r="O17" s="132">
        <v>4.2604011121758099</v>
      </c>
      <c r="P17" s="132">
        <v>4.2893299530320297</v>
      </c>
      <c r="Q17" s="165"/>
      <c r="R17" s="126" t="e">
        <v>#N/A</v>
      </c>
      <c r="S17" s="126" t="e">
        <v>#N/A</v>
      </c>
      <c r="T17" s="127" t="e">
        <v>#N/A</v>
      </c>
      <c r="U17" s="127" t="e">
        <v>#N/A</v>
      </c>
      <c r="V17" s="98" t="e">
        <v>#N/A</v>
      </c>
      <c r="W17" s="98" t="e">
        <v>#N/A</v>
      </c>
    </row>
    <row r="18" spans="1:23" ht="15" x14ac:dyDescent="0.25">
      <c r="A18" s="31"/>
      <c r="B18" s="167"/>
      <c r="C18" s="31"/>
      <c r="D18" s="31"/>
      <c r="E18" s="31"/>
      <c r="F18" s="31"/>
      <c r="G18" s="31"/>
      <c r="H18" s="167"/>
      <c r="I18" s="31"/>
      <c r="J18" s="31"/>
      <c r="K18" s="130" t="s">
        <v>92</v>
      </c>
      <c r="L18" s="131" t="s">
        <v>92</v>
      </c>
      <c r="M18" s="132">
        <v>80.719002184279503</v>
      </c>
      <c r="N18" s="132">
        <v>84.257365932756798</v>
      </c>
      <c r="O18" s="132">
        <v>4.2727208979681004</v>
      </c>
      <c r="P18" s="132">
        <v>4.48030110695536</v>
      </c>
      <c r="Q18" s="165"/>
      <c r="R18" s="126" t="s">
        <v>100</v>
      </c>
      <c r="S18" s="126" t="s">
        <v>100</v>
      </c>
      <c r="T18" s="127">
        <v>4.4053538410526301</v>
      </c>
      <c r="U18" s="127">
        <v>4.19997662083333</v>
      </c>
      <c r="V18" s="127">
        <v>1.17841680380616</v>
      </c>
      <c r="W18" s="127">
        <v>0.81167612351325402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30" t="s">
        <v>97</v>
      </c>
      <c r="L19" s="131" t="s">
        <v>97</v>
      </c>
      <c r="M19" s="132">
        <v>80.275003663002593</v>
      </c>
      <c r="N19" s="132">
        <v>83.692071908238603</v>
      </c>
      <c r="O19" s="132">
        <v>4.2285139545331596</v>
      </c>
      <c r="P19" s="132">
        <v>4.9568644868414404</v>
      </c>
      <c r="Q19" s="165"/>
      <c r="R19" s="126" t="s">
        <v>101</v>
      </c>
      <c r="S19" s="126" t="s">
        <v>101</v>
      </c>
      <c r="T19" s="127">
        <v>3.42614221315789</v>
      </c>
      <c r="U19" s="127">
        <v>3.3135763468181798</v>
      </c>
      <c r="V19" s="127">
        <v>0.99781070741353195</v>
      </c>
      <c r="W19" s="127">
        <v>0.60970508155214598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30" t="s">
        <v>103</v>
      </c>
      <c r="L20" s="131" t="s">
        <v>103</v>
      </c>
      <c r="M20" s="132">
        <v>79.823299450548703</v>
      </c>
      <c r="N20" s="132" t="e">
        <v>#N/A</v>
      </c>
      <c r="O20" s="132">
        <v>4.5784309232487503</v>
      </c>
      <c r="P20" s="132" t="e">
        <v>#N/A</v>
      </c>
      <c r="Q20" s="165"/>
      <c r="R20" s="126" t="s">
        <v>102</v>
      </c>
      <c r="S20" s="126" t="s">
        <v>102</v>
      </c>
      <c r="T20" s="127">
        <v>2.8149665523529399</v>
      </c>
      <c r="U20" s="127" t="e">
        <v>#N/A</v>
      </c>
      <c r="V20" s="127">
        <v>0.49103149753215097</v>
      </c>
      <c r="W20" s="127" t="e">
        <v>#N/A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30" t="s">
        <v>100</v>
      </c>
      <c r="L21" s="131" t="s">
        <v>100</v>
      </c>
      <c r="M21" s="132">
        <v>80.369667594298733</v>
      </c>
      <c r="N21" s="132">
        <v>84.387502993966706</v>
      </c>
      <c r="O21" s="132">
        <v>4.3350167219814546</v>
      </c>
      <c r="P21" s="132">
        <v>4.7610648286509702</v>
      </c>
      <c r="Q21" s="165"/>
      <c r="R21" s="126">
        <v>2027</v>
      </c>
      <c r="S21" s="126">
        <v>2027</v>
      </c>
      <c r="T21" s="127" t="e">
        <v>#N/A</v>
      </c>
      <c r="U21" s="127" t="e">
        <v>#N/A</v>
      </c>
      <c r="V21" s="127" t="e">
        <v>#N/A</v>
      </c>
      <c r="W21" s="127" t="e"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30">
        <v>2025</v>
      </c>
      <c r="L22" s="131">
        <v>2025</v>
      </c>
      <c r="M22" s="132">
        <v>78.715955026455603</v>
      </c>
      <c r="N22" s="132">
        <v>81.1251120583415</v>
      </c>
      <c r="O22" s="132">
        <v>5.4495845321283198</v>
      </c>
      <c r="P22" s="132">
        <v>6.9407699330434403</v>
      </c>
      <c r="Q22" s="165"/>
      <c r="R22" s="126" t="s">
        <v>104</v>
      </c>
      <c r="S22" s="126" t="s">
        <v>104</v>
      </c>
      <c r="T22" s="127">
        <v>2.5723521300000001</v>
      </c>
      <c r="U22" s="127">
        <v>2.8603186021052598</v>
      </c>
      <c r="V22" s="127">
        <v>0.64896324632082003</v>
      </c>
      <c r="W22" s="127">
        <v>0.73572773206047504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30">
        <v>2026</v>
      </c>
      <c r="L23" s="131">
        <v>2026</v>
      </c>
      <c r="M23" s="132">
        <v>78.766982758620699</v>
      </c>
      <c r="N23" s="132" t="e">
        <v>#N/A</v>
      </c>
      <c r="O23" s="132">
        <v>8.1936191794969808</v>
      </c>
      <c r="P23" s="132" t="e">
        <v>#N/A</v>
      </c>
      <c r="Q23" s="165"/>
      <c r="R23" s="126">
        <v>0</v>
      </c>
      <c r="S23" s="126">
        <v>0</v>
      </c>
      <c r="T23" s="127">
        <v>0</v>
      </c>
      <c r="U23" s="127">
        <v>0</v>
      </c>
      <c r="V23" s="127">
        <v>0</v>
      </c>
      <c r="W23" s="127">
        <v>0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65"/>
      <c r="O24" s="165"/>
      <c r="P24" s="165"/>
      <c r="Q24" s="165"/>
      <c r="R24" s="165"/>
      <c r="S24" s="165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65"/>
      <c r="N25" s="165"/>
      <c r="O25" s="165"/>
      <c r="P25" s="165"/>
      <c r="Q25" s="165"/>
      <c r="R25" s="165"/>
      <c r="S25" s="165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65"/>
      <c r="O26" s="165"/>
      <c r="P26" s="165"/>
      <c r="Q26" s="165"/>
      <c r="R26" s="165"/>
      <c r="S26" s="165"/>
      <c r="T26" s="165"/>
      <c r="U26" s="165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65"/>
      <c r="O27" s="165"/>
      <c r="P27" s="165"/>
      <c r="Q27" s="165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topLeftCell="A4" zoomScaleNormal="100" workbookViewId="0">
      <selection activeCell="Q9" sqref="Q9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81</v>
      </c>
    </row>
    <row r="2" spans="2:18" ht="13.35" customHeight="1" x14ac:dyDescent="0.2">
      <c r="B2" s="169" t="s">
        <v>95</v>
      </c>
      <c r="C2" s="169"/>
      <c r="D2" s="169"/>
      <c r="E2" s="169"/>
      <c r="F2" s="169"/>
      <c r="G2" s="169"/>
      <c r="H2" s="169"/>
      <c r="I2" s="169"/>
      <c r="K2" s="27" t="s">
        <v>37</v>
      </c>
    </row>
    <row r="3" spans="2:18" ht="13.35" customHeight="1" x14ac:dyDescent="0.2"/>
    <row r="4" spans="2:18" ht="13.35" customHeight="1" thickBot="1" x14ac:dyDescent="0.25">
      <c r="K4" s="80"/>
      <c r="L4" s="81" t="s">
        <v>88</v>
      </c>
      <c r="M4" s="81" t="s">
        <v>86</v>
      </c>
      <c r="N4" s="81" t="s">
        <v>83</v>
      </c>
    </row>
    <row r="5" spans="2:18" ht="13.35" customHeight="1" x14ac:dyDescent="0.2">
      <c r="K5" s="105" t="s">
        <v>59</v>
      </c>
      <c r="L5" s="82">
        <v>0.70567377085106298</v>
      </c>
      <c r="M5" s="82">
        <v>0.834785013846153</v>
      </c>
      <c r="N5" s="82">
        <v>1.304707290238095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v>0.98585557680851099</v>
      </c>
      <c r="M6" s="82">
        <v>0.72526146115384604</v>
      </c>
      <c r="N6" s="82">
        <v>1.2485211609523801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v>2.4375101980851102</v>
      </c>
      <c r="M7" s="82">
        <v>1.7565613328846099</v>
      </c>
      <c r="N7" s="82">
        <v>2.5444867333333301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v>6.0279509772340401</v>
      </c>
      <c r="M8" s="82">
        <v>4.33224113865385</v>
      </c>
      <c r="N8" s="82">
        <v>4.7577747090476201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v>13.179184708510601</v>
      </c>
      <c r="M9" s="82">
        <v>8.2703618401923098</v>
      </c>
      <c r="N9" s="82">
        <v>9.5758088892857192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v>28.4575413404255</v>
      </c>
      <c r="M10" s="82">
        <v>16.9299022119231</v>
      </c>
      <c r="N10" s="82">
        <v>18.324134683333298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v>26.874644755106399</v>
      </c>
      <c r="M11" s="82">
        <v>25.603220360961501</v>
      </c>
      <c r="N11" s="82">
        <v>23.129979873095198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v>13.195469032127701</v>
      </c>
      <c r="M12" s="82">
        <v>21.480785116923101</v>
      </c>
      <c r="N12" s="82">
        <v>18.092224253333299</v>
      </c>
      <c r="O12" s="71"/>
      <c r="P12" s="71"/>
      <c r="Q12" s="70"/>
      <c r="R12" s="70"/>
    </row>
    <row r="13" spans="2:18" ht="13.35" customHeight="1" x14ac:dyDescent="0.2">
      <c r="K13" s="74" t="s">
        <v>57</v>
      </c>
      <c r="L13" s="82">
        <v>4.9832839225531904</v>
      </c>
      <c r="M13" s="82">
        <v>12.4866962536539</v>
      </c>
      <c r="N13" s="82">
        <v>10.7243135485714</v>
      </c>
      <c r="O13" s="71"/>
      <c r="P13" s="71"/>
      <c r="Q13" s="70"/>
      <c r="R13" s="70"/>
    </row>
    <row r="14" spans="2:18" ht="13.35" customHeight="1" x14ac:dyDescent="0.2">
      <c r="K14" s="74" t="s">
        <v>74</v>
      </c>
      <c r="L14" s="123">
        <v>1.98627200170213</v>
      </c>
      <c r="M14" s="123">
        <v>4.4922473840384596</v>
      </c>
      <c r="N14" s="123">
        <v>4.4905141040476204</v>
      </c>
      <c r="O14" s="52"/>
    </row>
    <row r="15" spans="2:18" ht="13.35" customHeight="1" x14ac:dyDescent="0.2">
      <c r="B15" s="14"/>
      <c r="K15" s="74" t="s">
        <v>71</v>
      </c>
      <c r="L15" s="123">
        <v>0.77107186021276597</v>
      </c>
      <c r="M15" s="123">
        <v>1.98060046480769</v>
      </c>
      <c r="N15" s="123">
        <v>3.2777348650000002</v>
      </c>
      <c r="O15" s="52"/>
    </row>
    <row r="16" spans="2:18" ht="13.35" customHeight="1" x14ac:dyDescent="0.2">
      <c r="B16" s="169"/>
      <c r="C16" s="169"/>
      <c r="D16" s="169"/>
      <c r="E16" s="169"/>
      <c r="F16" s="169"/>
      <c r="K16" s="74" t="s">
        <v>73</v>
      </c>
      <c r="L16" s="123">
        <v>0.39554185617021298</v>
      </c>
      <c r="M16" s="123">
        <v>1.1073374199999999</v>
      </c>
      <c r="N16" s="123">
        <v>2.5297998895238099</v>
      </c>
      <c r="O16" s="41"/>
    </row>
    <row r="17" spans="1:16" ht="13.35" customHeight="1" x14ac:dyDescent="0.2">
      <c r="H17" s="1"/>
      <c r="K17" s="83"/>
      <c r="L17" s="117">
        <f>SUM(L5:L16)</f>
        <v>99.999999999787235</v>
      </c>
      <c r="M17" s="117">
        <f>SUM(M5:M16)</f>
        <v>99.999999999038522</v>
      </c>
      <c r="N17" s="117">
        <f>SUM(N5:N16)</f>
        <v>99.999999999761769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">
        <v>88</v>
      </c>
      <c r="M19" s="81" t="s">
        <v>86</v>
      </c>
      <c r="N19" s="81" t="s">
        <v>83</v>
      </c>
      <c r="O19" s="41"/>
      <c r="P19" s="56"/>
    </row>
    <row r="20" spans="1:16" ht="13.35" customHeight="1" x14ac:dyDescent="0.2">
      <c r="K20" s="105" t="s">
        <v>59</v>
      </c>
      <c r="L20" s="82">
        <v>2.15177213911111</v>
      </c>
      <c r="M20" s="82">
        <v>1.9134573821739149</v>
      </c>
      <c r="N20" s="82">
        <v>1.656978009714285</v>
      </c>
      <c r="O20" s="41"/>
      <c r="P20" s="56"/>
    </row>
    <row r="21" spans="1:16" ht="13.35" customHeight="1" x14ac:dyDescent="0.2">
      <c r="K21" s="101" t="s">
        <v>8</v>
      </c>
      <c r="L21" s="82">
        <v>2.6907233206666699</v>
      </c>
      <c r="M21" s="82">
        <v>1.78727642413044</v>
      </c>
      <c r="N21" s="82">
        <v>2.15301089</v>
      </c>
      <c r="O21" s="41"/>
      <c r="P21" s="56"/>
    </row>
    <row r="22" spans="1:16" ht="13.35" customHeight="1" x14ac:dyDescent="0.2">
      <c r="K22" s="74" t="s">
        <v>7</v>
      </c>
      <c r="L22" s="82">
        <v>5.4390027177777798</v>
      </c>
      <c r="M22" s="82">
        <v>4.5161892186956498</v>
      </c>
      <c r="N22" s="82">
        <v>4.1317257508571403</v>
      </c>
      <c r="O22" s="41"/>
      <c r="P22" s="56"/>
    </row>
    <row r="23" spans="1:16" ht="13.35" customHeight="1" x14ac:dyDescent="0.2">
      <c r="K23" s="74" t="s">
        <v>6</v>
      </c>
      <c r="L23" s="82">
        <v>10.5327447111111</v>
      </c>
      <c r="M23" s="82">
        <v>8.8571013456521701</v>
      </c>
      <c r="N23" s="82">
        <v>9.3818809831428496</v>
      </c>
      <c r="O23" s="41"/>
      <c r="P23" s="56"/>
    </row>
    <row r="24" spans="1:16" ht="13.35" customHeight="1" x14ac:dyDescent="0.2">
      <c r="K24" s="74" t="s">
        <v>5</v>
      </c>
      <c r="L24" s="82">
        <v>23.528302852444401</v>
      </c>
      <c r="M24" s="82">
        <v>18.836801580217401</v>
      </c>
      <c r="N24" s="82">
        <v>20.6267024777143</v>
      </c>
      <c r="O24" s="41"/>
      <c r="P24" s="56"/>
    </row>
    <row r="25" spans="1:16" ht="13.35" customHeight="1" x14ac:dyDescent="0.2">
      <c r="K25" s="74" t="s">
        <v>4</v>
      </c>
      <c r="L25" s="82">
        <v>27.554980163777799</v>
      </c>
      <c r="M25" s="82">
        <v>26.905640216739101</v>
      </c>
      <c r="N25" s="82">
        <v>27.161069169142799</v>
      </c>
      <c r="O25" s="41"/>
      <c r="P25" s="56"/>
    </row>
    <row r="26" spans="1:16" ht="13.35" customHeight="1" x14ac:dyDescent="0.2">
      <c r="K26" s="74" t="s">
        <v>3</v>
      </c>
      <c r="L26" s="82">
        <v>14.3380204486667</v>
      </c>
      <c r="M26" s="82">
        <v>18.153856616956499</v>
      </c>
      <c r="N26" s="82">
        <v>16.932476169142902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v>7.2301296755555597</v>
      </c>
      <c r="M27" s="82">
        <v>9.0326396826086892</v>
      </c>
      <c r="N27" s="82">
        <v>8.4776196951428595</v>
      </c>
      <c r="O27" s="41"/>
    </row>
    <row r="28" spans="1:16" ht="13.35" customHeight="1" x14ac:dyDescent="0.2">
      <c r="A28" s="2" t="s">
        <v>1</v>
      </c>
      <c r="B28" s="169"/>
      <c r="C28" s="169"/>
      <c r="D28" s="169"/>
      <c r="E28" s="169"/>
      <c r="F28" s="169"/>
      <c r="K28" s="74" t="s">
        <v>57</v>
      </c>
      <c r="L28" s="82">
        <v>3.3822823324444502</v>
      </c>
      <c r="M28" s="82">
        <v>4.8723990682608704</v>
      </c>
      <c r="N28" s="82">
        <v>4.2483507411428603</v>
      </c>
      <c r="O28" s="41"/>
    </row>
    <row r="29" spans="1:16" ht="13.35" customHeight="1" x14ac:dyDescent="0.2">
      <c r="K29" s="74" t="s">
        <v>74</v>
      </c>
      <c r="L29" s="82">
        <v>1.83297791133333</v>
      </c>
      <c r="M29" s="82">
        <v>2.49947832565217</v>
      </c>
      <c r="N29" s="82">
        <v>2.29489591028572</v>
      </c>
      <c r="O29" s="41"/>
    </row>
    <row r="30" spans="1:16" ht="13.35" customHeight="1" x14ac:dyDescent="0.2">
      <c r="K30" s="74" t="s">
        <v>71</v>
      </c>
      <c r="L30" s="82">
        <v>0.80746412400000001</v>
      </c>
      <c r="M30" s="82">
        <v>1.4741180456521701</v>
      </c>
      <c r="N30" s="82">
        <v>1.3400683280000001</v>
      </c>
      <c r="O30" s="41"/>
    </row>
    <row r="31" spans="1:16" ht="13.35" customHeight="1" x14ac:dyDescent="0.2">
      <c r="K31" s="74" t="s">
        <v>73</v>
      </c>
      <c r="L31" s="82">
        <v>0.51159960244444402</v>
      </c>
      <c r="M31" s="82">
        <v>1.1510420930434799</v>
      </c>
      <c r="N31" s="82">
        <v>1.5952218765714301</v>
      </c>
      <c r="O31" s="41"/>
      <c r="P31" s="57"/>
    </row>
    <row r="32" spans="1:16" ht="13.35" customHeight="1" x14ac:dyDescent="0.2">
      <c r="K32" s="84"/>
      <c r="L32" s="117">
        <f>SUM(L20:L31)</f>
        <v>99.99999999933334</v>
      </c>
      <c r="M32" s="117">
        <f t="shared" ref="M32" si="0">SUM(M20:M31)</f>
        <v>99.999999999782574</v>
      </c>
      <c r="N32" s="117">
        <f>SUM(N20:N31)</f>
        <v>100.00000000085716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88</v>
      </c>
      <c r="M36" s="81" t="s">
        <v>86</v>
      </c>
      <c r="N36" s="81" t="s">
        <v>83</v>
      </c>
      <c r="O36" s="41"/>
      <c r="P36" s="57"/>
      <c r="Q36" s="42"/>
    </row>
    <row r="37" spans="8:17" ht="13.35" customHeight="1" x14ac:dyDescent="0.2">
      <c r="K37" s="105" t="s">
        <v>59</v>
      </c>
      <c r="L37" s="82">
        <v>2.3828077880555583</v>
      </c>
      <c r="M37" s="82" t="e">
        <v>#N/A</v>
      </c>
      <c r="N37" s="82" t="e">
        <v>#N/A</v>
      </c>
      <c r="O37" s="41"/>
      <c r="P37" s="57"/>
      <c r="Q37" s="42"/>
    </row>
    <row r="38" spans="8:17" ht="13.35" customHeight="1" x14ac:dyDescent="0.2">
      <c r="K38" s="101" t="s">
        <v>8</v>
      </c>
      <c r="L38" s="82">
        <v>3.3908303033333298</v>
      </c>
      <c r="M38" s="82" t="e">
        <v>#N/A</v>
      </c>
      <c r="N38" s="82" t="e">
        <v>#N/A</v>
      </c>
      <c r="O38" s="41"/>
      <c r="P38" s="57"/>
      <c r="Q38" s="42"/>
    </row>
    <row r="39" spans="8:17" ht="13.35" customHeight="1" x14ac:dyDescent="0.2">
      <c r="K39" s="74" t="s">
        <v>7</v>
      </c>
      <c r="L39" s="82">
        <v>6.3352703458333304</v>
      </c>
      <c r="M39" s="82" t="e">
        <v>#N/A</v>
      </c>
      <c r="N39" s="82" t="e">
        <v>#N/A</v>
      </c>
      <c r="O39" s="41"/>
      <c r="P39" s="57"/>
      <c r="Q39" s="42"/>
    </row>
    <row r="40" spans="8:17" ht="13.35" customHeight="1" x14ac:dyDescent="0.2">
      <c r="K40" s="74" t="s">
        <v>6</v>
      </c>
      <c r="L40" s="82">
        <v>11.0017691808333</v>
      </c>
      <c r="M40" s="82" t="e">
        <v>#N/A</v>
      </c>
      <c r="N40" s="82" t="e">
        <v>#N/A</v>
      </c>
      <c r="O40" s="41"/>
      <c r="P40" s="58"/>
      <c r="Q40" s="42"/>
    </row>
    <row r="41" spans="8:17" ht="13.35" customHeight="1" x14ac:dyDescent="0.2">
      <c r="K41" s="74" t="s">
        <v>5</v>
      </c>
      <c r="L41" s="82">
        <v>23.3106539805556</v>
      </c>
      <c r="M41" s="82" t="e">
        <v>#N/A</v>
      </c>
      <c r="N41" s="82" t="e">
        <v>#N/A</v>
      </c>
      <c r="O41" s="41"/>
      <c r="P41" s="58"/>
      <c r="Q41" s="42"/>
    </row>
    <row r="42" spans="8:17" ht="13.35" customHeight="1" x14ac:dyDescent="0.2">
      <c r="K42" s="74" t="s">
        <v>4</v>
      </c>
      <c r="L42" s="82">
        <v>26.8879648705555</v>
      </c>
      <c r="M42" s="82" t="e">
        <v>#N/A</v>
      </c>
      <c r="N42" s="82" t="e">
        <v>#N/A</v>
      </c>
    </row>
    <row r="43" spans="8:17" ht="13.35" customHeight="1" x14ac:dyDescent="0.2">
      <c r="K43" s="74" t="s">
        <v>3</v>
      </c>
      <c r="L43" s="82">
        <v>12.6088790211111</v>
      </c>
      <c r="M43" s="82" t="e">
        <v>#N/A</v>
      </c>
      <c r="N43" s="82" t="e">
        <v>#N/A</v>
      </c>
    </row>
    <row r="44" spans="8:17" ht="13.35" customHeight="1" x14ac:dyDescent="0.2">
      <c r="K44" s="74" t="s">
        <v>2</v>
      </c>
      <c r="L44" s="82">
        <v>6.9692627169444403</v>
      </c>
      <c r="M44" s="82" t="e">
        <v>#N/A</v>
      </c>
      <c r="N44" s="82" t="e">
        <v>#N/A</v>
      </c>
    </row>
    <row r="45" spans="8:17" ht="13.35" customHeight="1" x14ac:dyDescent="0.2">
      <c r="K45" s="74" t="s">
        <v>57</v>
      </c>
      <c r="L45" s="82">
        <v>3.7373741091666699</v>
      </c>
      <c r="M45" s="82" t="e">
        <v>#N/A</v>
      </c>
      <c r="N45" s="82" t="e">
        <v>#N/A</v>
      </c>
    </row>
    <row r="46" spans="8:17" ht="13.35" customHeight="1" x14ac:dyDescent="0.2">
      <c r="K46" s="74" t="s">
        <v>74</v>
      </c>
      <c r="L46" s="82">
        <v>1.9211005175</v>
      </c>
      <c r="M46" s="82" t="e">
        <v>#N/A</v>
      </c>
      <c r="N46" s="82" t="e">
        <v>#N/A</v>
      </c>
    </row>
    <row r="47" spans="8:17" ht="13.35" customHeight="1" x14ac:dyDescent="0.2">
      <c r="K47" s="74" t="s">
        <v>71</v>
      </c>
      <c r="L47" s="82">
        <v>0.90668140388888896</v>
      </c>
      <c r="M47" s="82" t="e">
        <v>#N/A</v>
      </c>
      <c r="N47" s="82" t="e">
        <v>#N/A</v>
      </c>
    </row>
    <row r="48" spans="8:17" x14ac:dyDescent="0.2">
      <c r="K48" s="74" t="s">
        <v>73</v>
      </c>
      <c r="L48" s="82">
        <v>0.54740576249999995</v>
      </c>
      <c r="M48" s="82" t="e">
        <v>#N/A</v>
      </c>
      <c r="N48" s="82" t="e">
        <v>#N/A</v>
      </c>
    </row>
    <row r="49" spans="12:14" x14ac:dyDescent="0.2">
      <c r="L49" s="117">
        <f>SUM(L37:L48)</f>
        <v>100.00000000027771</v>
      </c>
      <c r="M49" s="117" t="e">
        <f t="shared" ref="M49:N49" si="1">SUM(M37:M48)</f>
        <v>#N/A</v>
      </c>
      <c r="N49" s="117" t="e">
        <f t="shared" si="1"/>
        <v>#N/A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H40" sqref="H40"/>
    </sheetView>
  </sheetViews>
  <sheetFormatPr defaultColWidth="9.33203125" defaultRowHeight="12.75" customHeight="1" x14ac:dyDescent="0.2"/>
  <cols>
    <col min="1" max="9" width="9.33203125" style="5"/>
    <col min="10" max="10" width="9.33203125" style="12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23</v>
      </c>
      <c r="L1" s="7"/>
      <c r="N1" s="8"/>
    </row>
    <row r="2" spans="2:14" ht="13.35" customHeight="1" thickBot="1" x14ac:dyDescent="0.25">
      <c r="B2" s="29" t="s">
        <v>26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20">
        <v>36176</v>
      </c>
      <c r="K3" s="90">
        <v>1.8636065573770499</v>
      </c>
      <c r="L3" s="90">
        <v>1.9</v>
      </c>
      <c r="M3" s="90">
        <v>1.8023909703835601</v>
      </c>
      <c r="N3" s="9"/>
    </row>
    <row r="4" spans="2:14" ht="12.75" customHeight="1" x14ac:dyDescent="0.2">
      <c r="J4" s="120">
        <v>36266</v>
      </c>
      <c r="K4" s="90"/>
      <c r="L4" s="90"/>
      <c r="M4" s="90"/>
      <c r="N4" s="17"/>
    </row>
    <row r="5" spans="2:14" ht="12.75" customHeight="1" x14ac:dyDescent="0.2">
      <c r="J5" s="120">
        <v>36357</v>
      </c>
      <c r="K5" s="90"/>
      <c r="L5" s="90"/>
      <c r="M5" s="90"/>
      <c r="N5" s="17"/>
    </row>
    <row r="6" spans="2:14" ht="12.75" customHeight="1" x14ac:dyDescent="0.2">
      <c r="J6" s="120">
        <v>36449</v>
      </c>
      <c r="K6" s="90"/>
      <c r="L6" s="90"/>
      <c r="M6" s="90"/>
      <c r="N6" s="17"/>
    </row>
    <row r="7" spans="2:14" ht="12.75" customHeight="1" x14ac:dyDescent="0.2">
      <c r="J7" s="120">
        <v>36541</v>
      </c>
      <c r="K7" s="90">
        <v>1.7710638297872301</v>
      </c>
      <c r="L7" s="90">
        <v>1.7</v>
      </c>
      <c r="M7" s="90">
        <v>1.7646785529426099</v>
      </c>
      <c r="N7" s="17"/>
    </row>
    <row r="8" spans="2:14" ht="12.75" customHeight="1" x14ac:dyDescent="0.2">
      <c r="J8" s="120">
        <v>36632</v>
      </c>
      <c r="K8" s="90"/>
      <c r="L8" s="90"/>
      <c r="M8" s="90"/>
      <c r="N8" s="17"/>
    </row>
    <row r="9" spans="2:14" ht="12.75" customHeight="1" x14ac:dyDescent="0.2">
      <c r="J9" s="120">
        <v>36723</v>
      </c>
      <c r="K9" s="90"/>
      <c r="L9" s="90"/>
      <c r="M9" s="90"/>
      <c r="N9" s="17"/>
    </row>
    <row r="10" spans="2:14" ht="12.75" customHeight="1" x14ac:dyDescent="0.2">
      <c r="J10" s="120">
        <v>36815</v>
      </c>
      <c r="K10" s="90"/>
      <c r="L10" s="90"/>
      <c r="M10" s="90"/>
      <c r="N10" s="17"/>
    </row>
    <row r="11" spans="2:14" ht="12.75" customHeight="1" x14ac:dyDescent="0.2">
      <c r="J11" s="120">
        <v>36907</v>
      </c>
      <c r="K11" s="90">
        <v>1.80553191489362</v>
      </c>
      <c r="L11" s="90">
        <v>1.8</v>
      </c>
      <c r="M11" s="90">
        <v>1.82023255813953</v>
      </c>
      <c r="N11" s="17"/>
    </row>
    <row r="12" spans="2:14" ht="12.75" customHeight="1" x14ac:dyDescent="0.2">
      <c r="J12" s="120">
        <v>36997</v>
      </c>
      <c r="K12" s="90">
        <v>1.804</v>
      </c>
      <c r="L12" s="90">
        <v>1.8</v>
      </c>
      <c r="M12" s="90">
        <v>1.7817329268292701</v>
      </c>
      <c r="N12" s="17"/>
    </row>
    <row r="13" spans="2:14" ht="12.75" customHeight="1" x14ac:dyDescent="0.2">
      <c r="J13" s="120">
        <v>37088</v>
      </c>
      <c r="K13" s="90">
        <v>1.8132352941176499</v>
      </c>
      <c r="L13" s="90">
        <v>1.8</v>
      </c>
      <c r="M13" s="90">
        <v>1.80331666666667</v>
      </c>
      <c r="N13" s="17"/>
    </row>
    <row r="14" spans="2:14" ht="12.75" customHeight="1" x14ac:dyDescent="0.2">
      <c r="J14" s="120">
        <v>37180</v>
      </c>
      <c r="K14" s="90">
        <v>1.82375</v>
      </c>
      <c r="L14" s="90">
        <v>1.8</v>
      </c>
      <c r="M14" s="90">
        <v>1.8423428571380001</v>
      </c>
      <c r="N14" s="17"/>
    </row>
    <row r="15" spans="2:14" ht="12.75" customHeight="1" x14ac:dyDescent="0.2">
      <c r="J15" s="120">
        <v>37272</v>
      </c>
      <c r="K15" s="90">
        <v>1.85357142857143</v>
      </c>
      <c r="L15" s="90">
        <v>1.9</v>
      </c>
      <c r="M15" s="90">
        <v>1.83496951347457</v>
      </c>
      <c r="N15" s="17"/>
    </row>
    <row r="16" spans="2:14" ht="12.75" customHeight="1" x14ac:dyDescent="0.2">
      <c r="J16" s="120">
        <v>37362</v>
      </c>
      <c r="K16" s="90">
        <v>1.8559523809523799</v>
      </c>
      <c r="L16" s="90">
        <v>1.8</v>
      </c>
      <c r="M16" s="90">
        <v>1.88217567567568</v>
      </c>
      <c r="N16" s="17"/>
    </row>
    <row r="17" spans="10:14" ht="12.75" customHeight="1" x14ac:dyDescent="0.2">
      <c r="J17" s="120">
        <v>37453</v>
      </c>
      <c r="K17" s="90">
        <v>1.85119047619048</v>
      </c>
      <c r="L17" s="90">
        <v>1.8</v>
      </c>
      <c r="M17" s="90">
        <v>1.82111372160973</v>
      </c>
      <c r="N17" s="17"/>
    </row>
    <row r="18" spans="10:14" ht="12.75" customHeight="1" x14ac:dyDescent="0.2">
      <c r="J18" s="120">
        <v>37545</v>
      </c>
      <c r="K18" s="90">
        <v>1.85326086956522</v>
      </c>
      <c r="L18" s="90">
        <v>1.8</v>
      </c>
      <c r="M18" s="90">
        <v>1.8337513718331699</v>
      </c>
      <c r="N18" s="17"/>
    </row>
    <row r="19" spans="10:14" ht="12.75" customHeight="1" x14ac:dyDescent="0.2">
      <c r="J19" s="120">
        <v>37637</v>
      </c>
      <c r="K19" s="90">
        <v>1.9</v>
      </c>
      <c r="L19" s="90">
        <v>1.9</v>
      </c>
      <c r="M19" s="90">
        <v>1.87108500534654</v>
      </c>
      <c r="N19" s="17"/>
    </row>
    <row r="20" spans="10:14" ht="12.75" customHeight="1" x14ac:dyDescent="0.2">
      <c r="J20" s="120">
        <v>37727</v>
      </c>
      <c r="K20" s="90">
        <v>1.8825000000000001</v>
      </c>
      <c r="L20" s="90">
        <v>1.9</v>
      </c>
      <c r="M20" s="90">
        <v>1.84591176470588</v>
      </c>
      <c r="N20" s="17"/>
    </row>
    <row r="21" spans="10:14" ht="12.75" customHeight="1" x14ac:dyDescent="0.2">
      <c r="J21" s="120">
        <v>37818</v>
      </c>
      <c r="K21" s="90">
        <v>1.8825000000000001</v>
      </c>
      <c r="L21" s="90">
        <v>1.8</v>
      </c>
      <c r="M21" s="90">
        <v>1.86161565921189</v>
      </c>
      <c r="N21" s="17"/>
    </row>
    <row r="22" spans="10:14" ht="12.75" customHeight="1" x14ac:dyDescent="0.2">
      <c r="J22" s="120">
        <v>37910</v>
      </c>
      <c r="K22" s="90">
        <v>1.9372093023255801</v>
      </c>
      <c r="L22" s="90">
        <v>1.9</v>
      </c>
      <c r="M22" s="90">
        <v>1.93447718490889</v>
      </c>
      <c r="N22" s="17"/>
    </row>
    <row r="23" spans="10:14" ht="12.75" customHeight="1" x14ac:dyDescent="0.2">
      <c r="J23" s="120">
        <v>38002</v>
      </c>
      <c r="K23" s="90">
        <v>1.91976744186046</v>
      </c>
      <c r="L23" s="90">
        <v>1.9</v>
      </c>
      <c r="M23" s="90">
        <v>1.83388888889694</v>
      </c>
      <c r="N23" s="17"/>
    </row>
    <row r="24" spans="10:14" ht="12.75" customHeight="1" x14ac:dyDescent="0.2">
      <c r="J24" s="120">
        <v>38093</v>
      </c>
      <c r="K24" s="90">
        <v>1.9127659574468101</v>
      </c>
      <c r="L24" s="90">
        <v>1.9</v>
      </c>
      <c r="M24" s="90">
        <v>1.8415287750953699</v>
      </c>
      <c r="N24" s="17"/>
    </row>
    <row r="25" spans="10:14" ht="12.75" customHeight="1" x14ac:dyDescent="0.2">
      <c r="J25" s="120">
        <v>38184</v>
      </c>
      <c r="K25" s="90">
        <v>1.9195652173913</v>
      </c>
      <c r="L25" s="90">
        <v>1.9</v>
      </c>
      <c r="M25" s="90">
        <v>1.9033125</v>
      </c>
      <c r="N25" s="17"/>
    </row>
    <row r="26" spans="10:14" ht="12.75" customHeight="1" x14ac:dyDescent="0.2">
      <c r="J26" s="120">
        <v>38276</v>
      </c>
      <c r="K26" s="90">
        <v>1.89239130434783</v>
      </c>
      <c r="L26" s="90">
        <v>1.9</v>
      </c>
      <c r="M26" s="90">
        <v>1.88266595381684</v>
      </c>
      <c r="N26" s="17"/>
    </row>
    <row r="27" spans="10:14" ht="12.75" customHeight="1" x14ac:dyDescent="0.2">
      <c r="J27" s="120">
        <v>38368</v>
      </c>
      <c r="K27" s="90">
        <v>1.89905652173913</v>
      </c>
      <c r="L27" s="90">
        <v>1.9</v>
      </c>
      <c r="M27" s="90">
        <v>1.8586920018797599</v>
      </c>
      <c r="N27" s="17"/>
    </row>
    <row r="28" spans="10:14" ht="12.75" customHeight="1" x14ac:dyDescent="0.2">
      <c r="J28" s="120">
        <v>38458</v>
      </c>
      <c r="K28" s="90">
        <v>1.8868717391304299</v>
      </c>
      <c r="L28" s="90">
        <v>1.9</v>
      </c>
      <c r="M28" s="90">
        <v>1.84964760032359</v>
      </c>
      <c r="N28" s="17"/>
    </row>
    <row r="29" spans="10:14" ht="12.75" customHeight="1" x14ac:dyDescent="0.2">
      <c r="J29" s="120">
        <v>38549</v>
      </c>
      <c r="K29" s="90">
        <v>1.94081081081081</v>
      </c>
      <c r="L29" s="90">
        <v>1.9</v>
      </c>
      <c r="M29" s="90">
        <v>1.8869516900693599</v>
      </c>
      <c r="N29" s="17"/>
    </row>
    <row r="30" spans="10:14" ht="12.75" customHeight="1" x14ac:dyDescent="0.2">
      <c r="J30" s="120">
        <v>38641</v>
      </c>
      <c r="K30" s="90">
        <v>1.88255813953488</v>
      </c>
      <c r="L30" s="90">
        <v>1.9</v>
      </c>
      <c r="M30" s="90">
        <v>1.88611111111111</v>
      </c>
      <c r="N30" s="17"/>
    </row>
    <row r="31" spans="10:14" ht="12.75" customHeight="1" x14ac:dyDescent="0.2">
      <c r="J31" s="120">
        <v>38733</v>
      </c>
      <c r="K31" s="90">
        <v>1.9</v>
      </c>
      <c r="L31" s="90">
        <v>1.9</v>
      </c>
      <c r="M31" s="90">
        <v>1.9020718457692101</v>
      </c>
      <c r="N31" s="17"/>
    </row>
    <row r="32" spans="10:14" ht="12.75" customHeight="1" x14ac:dyDescent="0.2">
      <c r="J32" s="120">
        <v>38823</v>
      </c>
      <c r="K32" s="90">
        <v>1.90583617021277</v>
      </c>
      <c r="L32" s="90">
        <v>1.9</v>
      </c>
      <c r="M32" s="90">
        <v>1.9187726216541801</v>
      </c>
      <c r="N32" s="17"/>
    </row>
    <row r="33" spans="10:14" ht="12.75" customHeight="1" x14ac:dyDescent="0.2">
      <c r="J33" s="120">
        <v>38914</v>
      </c>
      <c r="K33" s="90">
        <v>1.9168421052631599</v>
      </c>
      <c r="L33" s="90">
        <v>1.9</v>
      </c>
      <c r="M33" s="90">
        <v>1.89535332014104</v>
      </c>
      <c r="N33" s="17"/>
    </row>
    <row r="34" spans="10:14" ht="12.75" customHeight="1" x14ac:dyDescent="0.2">
      <c r="J34" s="120">
        <v>39006</v>
      </c>
      <c r="K34" s="90">
        <v>1.9191489361702101</v>
      </c>
      <c r="L34" s="90">
        <v>1.9</v>
      </c>
      <c r="M34" s="90">
        <v>1.9036931684770499</v>
      </c>
      <c r="N34" s="17"/>
    </row>
    <row r="35" spans="10:14" ht="12.75" customHeight="1" x14ac:dyDescent="0.2">
      <c r="J35" s="120">
        <v>39098</v>
      </c>
      <c r="K35" s="90">
        <v>1.9147058823529399</v>
      </c>
      <c r="L35" s="90">
        <v>1.9</v>
      </c>
      <c r="M35" s="90">
        <v>1.90335757967049</v>
      </c>
      <c r="N35" s="17"/>
    </row>
    <row r="36" spans="10:14" ht="12.75" customHeight="1" x14ac:dyDescent="0.2">
      <c r="J36" s="120">
        <v>39188</v>
      </c>
      <c r="K36" s="90">
        <v>1.92205882352941</v>
      </c>
      <c r="L36" s="90">
        <v>1.9</v>
      </c>
      <c r="M36" s="90">
        <v>1.9125250085763501</v>
      </c>
      <c r="N36" s="17"/>
    </row>
    <row r="37" spans="10:14" ht="12.75" customHeight="1" x14ac:dyDescent="0.2">
      <c r="J37" s="120">
        <v>39279</v>
      </c>
      <c r="K37" s="90">
        <v>1.95227272727273</v>
      </c>
      <c r="L37" s="90">
        <v>2</v>
      </c>
      <c r="M37" s="90">
        <v>1.90742153897467</v>
      </c>
      <c r="N37" s="17"/>
    </row>
    <row r="38" spans="10:14" ht="12.75" customHeight="1" x14ac:dyDescent="0.2">
      <c r="J38" s="120">
        <v>39371</v>
      </c>
      <c r="K38" s="90">
        <v>1.93260869565217</v>
      </c>
      <c r="L38" s="90">
        <v>2</v>
      </c>
      <c r="M38" s="90">
        <v>1.9360173180278999</v>
      </c>
      <c r="N38" s="17"/>
    </row>
    <row r="39" spans="10:14" ht="12.75" customHeight="1" x14ac:dyDescent="0.2">
      <c r="J39" s="120">
        <v>39463</v>
      </c>
      <c r="K39" s="90">
        <v>1.95</v>
      </c>
      <c r="L39" s="90">
        <v>2</v>
      </c>
      <c r="M39" s="90">
        <v>1.9435540540540499</v>
      </c>
      <c r="N39" s="17"/>
    </row>
    <row r="40" spans="10:14" ht="12.75" customHeight="1" x14ac:dyDescent="0.2">
      <c r="J40" s="120">
        <v>39554</v>
      </c>
      <c r="K40" s="90">
        <v>1.9468085106383</v>
      </c>
      <c r="L40" s="90">
        <v>2</v>
      </c>
      <c r="M40" s="90">
        <v>1.9618668495498199</v>
      </c>
      <c r="N40" s="17"/>
    </row>
    <row r="41" spans="10:14" ht="12.75" customHeight="1" x14ac:dyDescent="0.2">
      <c r="J41" s="120">
        <v>39645</v>
      </c>
      <c r="K41" s="90">
        <v>2.02551020408163</v>
      </c>
      <c r="L41" s="90">
        <v>2</v>
      </c>
      <c r="M41" s="90">
        <v>2.0506071307709601</v>
      </c>
      <c r="N41" s="17"/>
    </row>
    <row r="42" spans="10:14" ht="12.75" customHeight="1" x14ac:dyDescent="0.2">
      <c r="J42" s="120">
        <v>39737</v>
      </c>
      <c r="K42" s="90">
        <v>1.98668</v>
      </c>
      <c r="L42" s="90">
        <v>2</v>
      </c>
      <c r="M42" s="90">
        <v>2.02407565156969</v>
      </c>
      <c r="N42" s="17"/>
    </row>
    <row r="43" spans="10:14" ht="12.75" customHeight="1" x14ac:dyDescent="0.2">
      <c r="J43" s="120">
        <v>39829</v>
      </c>
      <c r="K43" s="90">
        <v>1.940625</v>
      </c>
      <c r="L43" s="90">
        <v>2</v>
      </c>
      <c r="M43" s="90">
        <v>1.9305759205967401</v>
      </c>
      <c r="N43" s="17"/>
    </row>
    <row r="44" spans="10:14" ht="12.75" customHeight="1" x14ac:dyDescent="0.2">
      <c r="J44" s="120">
        <v>39919</v>
      </c>
      <c r="K44" s="90">
        <v>1.9334487804878</v>
      </c>
      <c r="L44" s="90">
        <v>2</v>
      </c>
      <c r="M44" s="90">
        <v>1.92513460714444</v>
      </c>
      <c r="N44" s="17"/>
    </row>
    <row r="45" spans="10:14" ht="12.75" customHeight="1" x14ac:dyDescent="0.2">
      <c r="J45" s="120">
        <v>40010</v>
      </c>
      <c r="K45" s="90">
        <v>1.98</v>
      </c>
      <c r="L45" s="90">
        <v>2</v>
      </c>
      <c r="M45" s="90">
        <v>1.93194117647059</v>
      </c>
      <c r="N45" s="17"/>
    </row>
    <row r="46" spans="10:14" ht="12.75" customHeight="1" x14ac:dyDescent="0.2">
      <c r="J46" s="120">
        <v>40102</v>
      </c>
      <c r="K46" s="90">
        <v>1.91879591836735</v>
      </c>
      <c r="L46" s="90">
        <v>2</v>
      </c>
      <c r="M46" s="90">
        <v>1.86821829268293</v>
      </c>
      <c r="N46" s="17"/>
    </row>
    <row r="47" spans="10:14" ht="12.75" customHeight="1" x14ac:dyDescent="0.2">
      <c r="J47" s="120">
        <v>40194</v>
      </c>
      <c r="K47" s="90">
        <v>1.9078313725490199</v>
      </c>
      <c r="L47" s="90">
        <v>1.9</v>
      </c>
      <c r="M47" s="90">
        <v>1.8415226190476199</v>
      </c>
      <c r="N47" s="17"/>
    </row>
    <row r="48" spans="10:14" ht="12.75" customHeight="1" x14ac:dyDescent="0.2">
      <c r="J48" s="120">
        <v>40284</v>
      </c>
      <c r="K48" s="90">
        <v>1.9071056368888899</v>
      </c>
      <c r="L48" s="90">
        <v>1.9</v>
      </c>
      <c r="M48" s="90">
        <v>1.83727631578947</v>
      </c>
      <c r="N48" s="17"/>
    </row>
    <row r="49" spans="10:14" ht="12.75" customHeight="1" x14ac:dyDescent="0.2">
      <c r="J49" s="120">
        <v>40375</v>
      </c>
      <c r="K49" s="90">
        <v>1.95381511627907</v>
      </c>
      <c r="L49" s="90">
        <v>1.9</v>
      </c>
      <c r="M49" s="90">
        <v>1.85489594594595</v>
      </c>
      <c r="N49" s="17"/>
    </row>
    <row r="50" spans="10:14" ht="12.75" customHeight="1" x14ac:dyDescent="0.2">
      <c r="J50" s="120">
        <v>40467</v>
      </c>
      <c r="K50" s="90">
        <v>1.8976349479166701</v>
      </c>
      <c r="L50" s="90">
        <v>1.9</v>
      </c>
      <c r="M50" s="90">
        <v>1.84627304979744</v>
      </c>
      <c r="N50" s="17"/>
    </row>
    <row r="51" spans="10:14" ht="12.75" customHeight="1" x14ac:dyDescent="0.2">
      <c r="J51" s="120">
        <v>40559</v>
      </c>
      <c r="K51" s="90">
        <v>1.95</v>
      </c>
      <c r="L51" s="90">
        <v>2</v>
      </c>
      <c r="M51" s="90">
        <v>1.90666828773062</v>
      </c>
      <c r="N51" s="17"/>
    </row>
    <row r="52" spans="10:14" ht="12.75" customHeight="1" x14ac:dyDescent="0.2">
      <c r="J52" s="120">
        <v>40649</v>
      </c>
      <c r="K52" s="90">
        <v>1.9632892623270799</v>
      </c>
      <c r="L52" s="90">
        <v>2</v>
      </c>
      <c r="M52" s="90">
        <v>1.9283540962464001</v>
      </c>
      <c r="N52" s="17"/>
    </row>
    <row r="53" spans="10:14" ht="12.75" customHeight="1" x14ac:dyDescent="0.2">
      <c r="J53" s="120">
        <v>40740</v>
      </c>
      <c r="K53" s="90">
        <v>2.0067458164538499</v>
      </c>
      <c r="L53" s="90">
        <v>2</v>
      </c>
      <c r="M53" s="90">
        <v>1.9564094641582801</v>
      </c>
      <c r="N53" s="17"/>
    </row>
    <row r="54" spans="10:14" ht="12.75" customHeight="1" x14ac:dyDescent="0.2">
      <c r="J54" s="120">
        <v>40832</v>
      </c>
      <c r="K54" s="90">
        <v>2.0086294444450998</v>
      </c>
      <c r="L54" s="90">
        <v>2</v>
      </c>
      <c r="M54" s="90">
        <v>1.9220838623391701</v>
      </c>
      <c r="N54" s="17"/>
    </row>
    <row r="55" spans="10:14" ht="12.75" customHeight="1" x14ac:dyDescent="0.2">
      <c r="J55" s="120">
        <v>40924</v>
      </c>
      <c r="K55" s="90">
        <v>1.9793593976456501</v>
      </c>
      <c r="L55" s="90">
        <v>2</v>
      </c>
      <c r="M55" s="90">
        <v>1.86966598396205</v>
      </c>
      <c r="N55" s="17"/>
    </row>
    <row r="56" spans="10:14" ht="12.75" customHeight="1" x14ac:dyDescent="0.2">
      <c r="J56" s="120">
        <v>41015</v>
      </c>
      <c r="K56" s="90">
        <v>1.98728242044348</v>
      </c>
      <c r="L56" s="90">
        <v>2</v>
      </c>
      <c r="M56" s="90">
        <v>1.9086953139909</v>
      </c>
      <c r="N56" s="17"/>
    </row>
    <row r="57" spans="10:14" ht="12.75" customHeight="1" x14ac:dyDescent="0.2">
      <c r="J57" s="120">
        <v>41106</v>
      </c>
      <c r="K57" s="90">
        <v>2.0226082675447401</v>
      </c>
      <c r="L57" s="90">
        <v>2</v>
      </c>
      <c r="M57" s="90">
        <v>1.9514550740459</v>
      </c>
      <c r="N57" s="17"/>
    </row>
    <row r="58" spans="10:14" ht="12.75" customHeight="1" x14ac:dyDescent="0.2">
      <c r="J58" s="120">
        <v>41198</v>
      </c>
      <c r="K58" s="90">
        <v>1.97826628472292</v>
      </c>
      <c r="L58" s="90">
        <v>2</v>
      </c>
      <c r="M58" s="90">
        <v>1.9493334829614599</v>
      </c>
      <c r="N58" s="17"/>
    </row>
    <row r="59" spans="10:14" ht="12.75" customHeight="1" x14ac:dyDescent="0.2">
      <c r="J59" s="120">
        <v>41290</v>
      </c>
      <c r="K59" s="90">
        <v>1.98469436170213</v>
      </c>
      <c r="L59" s="90">
        <v>2</v>
      </c>
      <c r="M59" s="90">
        <v>1.93700574029448</v>
      </c>
      <c r="N59" s="17"/>
    </row>
    <row r="60" spans="10:14" ht="12.75" customHeight="1" x14ac:dyDescent="0.2">
      <c r="J60" s="120">
        <v>41380</v>
      </c>
      <c r="K60" s="90">
        <v>1.9704720539795499</v>
      </c>
      <c r="L60" s="90">
        <v>2</v>
      </c>
      <c r="M60" s="90">
        <v>1.9411563092914501</v>
      </c>
      <c r="N60" s="17"/>
    </row>
    <row r="61" spans="10:14" ht="12.75" customHeight="1" x14ac:dyDescent="0.2">
      <c r="J61" s="120">
        <v>41471</v>
      </c>
      <c r="K61" s="90">
        <v>1.951517875</v>
      </c>
      <c r="L61" s="90">
        <v>1.9</v>
      </c>
      <c r="M61" s="90">
        <v>1.8901473336911501</v>
      </c>
      <c r="N61" s="17"/>
    </row>
    <row r="62" spans="10:14" ht="12.75" customHeight="1" x14ac:dyDescent="0.2">
      <c r="J62" s="120">
        <v>41563</v>
      </c>
      <c r="K62" s="90">
        <v>1.9310465116279101</v>
      </c>
      <c r="L62" s="90">
        <v>2</v>
      </c>
      <c r="M62" s="90">
        <v>1.8404309719788801</v>
      </c>
      <c r="N62" s="17"/>
    </row>
    <row r="63" spans="10:14" ht="12.75" customHeight="1" x14ac:dyDescent="0.2">
      <c r="J63" s="120">
        <v>41655</v>
      </c>
      <c r="K63" s="90">
        <v>1.8654815340909101</v>
      </c>
      <c r="L63" s="90">
        <v>1.9</v>
      </c>
      <c r="M63" s="90">
        <v>1.8067763205224301</v>
      </c>
      <c r="N63" s="17"/>
    </row>
    <row r="64" spans="10:14" ht="12.75" customHeight="1" x14ac:dyDescent="0.2">
      <c r="J64" s="120">
        <v>41745</v>
      </c>
      <c r="K64" s="90">
        <v>1.8483068181818201</v>
      </c>
      <c r="L64" s="90">
        <v>1.9</v>
      </c>
      <c r="M64" s="90">
        <v>1.7759374086700499</v>
      </c>
      <c r="N64" s="17"/>
    </row>
    <row r="65" spans="10:14" ht="12.75" customHeight="1" x14ac:dyDescent="0.2">
      <c r="J65" s="120">
        <v>41836</v>
      </c>
      <c r="K65" s="90">
        <v>1.85886383752245</v>
      </c>
      <c r="L65" s="90">
        <v>1.9</v>
      </c>
      <c r="M65" s="90">
        <v>1.76729019202765</v>
      </c>
      <c r="N65" s="17"/>
    </row>
    <row r="66" spans="10:14" ht="12.75" customHeight="1" x14ac:dyDescent="0.2">
      <c r="J66" s="120">
        <v>41928</v>
      </c>
      <c r="K66" s="90">
        <v>1.80116069210204</v>
      </c>
      <c r="L66" s="90">
        <v>1.8</v>
      </c>
      <c r="M66" s="90">
        <v>1.709034838947</v>
      </c>
      <c r="N66" s="17"/>
    </row>
    <row r="67" spans="10:14" ht="12.75" customHeight="1" x14ac:dyDescent="0.2">
      <c r="J67" s="120">
        <v>42020</v>
      </c>
      <c r="K67" s="90">
        <v>1.77023958333333</v>
      </c>
      <c r="L67" s="90">
        <v>1.8</v>
      </c>
      <c r="M67" s="90">
        <v>1.689924685117</v>
      </c>
      <c r="N67" s="17"/>
    </row>
    <row r="68" spans="10:14" ht="12.75" customHeight="1" x14ac:dyDescent="0.2">
      <c r="J68" s="120">
        <v>42110</v>
      </c>
      <c r="K68" s="90">
        <v>1.83670666666667</v>
      </c>
      <c r="L68" s="90">
        <v>1.85</v>
      </c>
      <c r="M68" s="90">
        <v>1.74976041465316</v>
      </c>
      <c r="N68" s="17"/>
    </row>
    <row r="69" spans="10:14" ht="12.75" customHeight="1" x14ac:dyDescent="0.2">
      <c r="J69" s="120">
        <v>42201</v>
      </c>
      <c r="K69" s="90">
        <v>1.8567875</v>
      </c>
      <c r="L69" s="90">
        <v>1.9</v>
      </c>
      <c r="M69" s="90">
        <v>1.72273803921536</v>
      </c>
      <c r="N69" s="17"/>
    </row>
    <row r="70" spans="10:14" ht="12.75" customHeight="1" x14ac:dyDescent="0.2">
      <c r="J70" s="120">
        <v>42293</v>
      </c>
      <c r="K70" s="90">
        <v>1.8625340909090899</v>
      </c>
      <c r="L70" s="90">
        <v>1.9</v>
      </c>
      <c r="M70" s="90">
        <v>1.73539189189189</v>
      </c>
      <c r="N70" s="17"/>
    </row>
    <row r="71" spans="10:14" ht="12.75" customHeight="1" x14ac:dyDescent="0.2">
      <c r="J71" s="120">
        <v>42385</v>
      </c>
      <c r="K71" s="90">
        <v>1.80152222222222</v>
      </c>
      <c r="L71" s="90">
        <v>1.85</v>
      </c>
      <c r="M71" s="90">
        <v>1.64540904844043</v>
      </c>
      <c r="N71" s="17"/>
    </row>
    <row r="72" spans="10:14" ht="12.75" customHeight="1" x14ac:dyDescent="0.2">
      <c r="J72" s="120">
        <v>42476</v>
      </c>
      <c r="K72" s="90">
        <v>1.8149625</v>
      </c>
      <c r="L72" s="90">
        <v>1.8</v>
      </c>
      <c r="M72" s="90">
        <v>1.6899428571428601</v>
      </c>
      <c r="N72" s="17"/>
    </row>
    <row r="73" spans="10:14" ht="12.75" customHeight="1" x14ac:dyDescent="0.2">
      <c r="J73" s="120">
        <v>42567</v>
      </c>
      <c r="K73" s="90">
        <v>1.7986961141540501</v>
      </c>
      <c r="L73" s="90">
        <v>1.8</v>
      </c>
      <c r="M73" s="90">
        <v>1.6775708328561001</v>
      </c>
      <c r="N73" s="17"/>
    </row>
    <row r="74" spans="10:14" ht="12.75" customHeight="1" x14ac:dyDescent="0.2">
      <c r="J74" s="120">
        <v>42659</v>
      </c>
      <c r="K74" s="90">
        <v>1.8250078059058801</v>
      </c>
      <c r="L74" s="90">
        <v>1.8</v>
      </c>
      <c r="M74" s="90">
        <v>1.6940522782890901</v>
      </c>
      <c r="N74" s="17"/>
    </row>
    <row r="75" spans="10:14" ht="12.75" customHeight="1" x14ac:dyDescent="0.2">
      <c r="J75" s="120">
        <v>42751</v>
      </c>
      <c r="K75" s="90">
        <v>1.82196099769302</v>
      </c>
      <c r="L75" s="90">
        <v>1.8</v>
      </c>
      <c r="M75" s="90">
        <v>1.680593505467</v>
      </c>
      <c r="N75" s="17"/>
    </row>
    <row r="76" spans="10:14" ht="12.75" customHeight="1" x14ac:dyDescent="0.2">
      <c r="J76" s="120">
        <v>42841</v>
      </c>
      <c r="K76" s="90">
        <v>1.800547741715</v>
      </c>
      <c r="L76" s="90">
        <v>1.8</v>
      </c>
      <c r="M76" s="90">
        <v>1.6986820040522399</v>
      </c>
      <c r="N76" s="17"/>
    </row>
    <row r="77" spans="10:14" ht="12.75" customHeight="1" x14ac:dyDescent="0.2">
      <c r="J77" s="120">
        <v>42932</v>
      </c>
      <c r="K77" s="90">
        <v>1.8335099801214301</v>
      </c>
      <c r="L77" s="90">
        <v>1.9</v>
      </c>
      <c r="M77" s="90">
        <v>1.72735593157421</v>
      </c>
      <c r="N77" s="17"/>
    </row>
    <row r="78" spans="10:14" ht="12.75" customHeight="1" x14ac:dyDescent="0.2">
      <c r="J78" s="120">
        <v>43024</v>
      </c>
      <c r="K78" s="90">
        <v>1.88053609426279</v>
      </c>
      <c r="L78" s="90">
        <v>1.9</v>
      </c>
      <c r="M78" s="90">
        <v>1.7594056236901801</v>
      </c>
      <c r="N78" s="17"/>
    </row>
    <row r="79" spans="10:14" ht="12.75" customHeight="1" x14ac:dyDescent="0.2">
      <c r="J79" s="120">
        <v>43116</v>
      </c>
      <c r="K79" s="90">
        <v>1.85483461087333</v>
      </c>
      <c r="L79" s="90">
        <v>1.8</v>
      </c>
      <c r="M79" s="90">
        <v>1.7822589974187599</v>
      </c>
      <c r="N79" s="17"/>
    </row>
    <row r="80" spans="10:14" ht="12.75" customHeight="1" x14ac:dyDescent="0.2">
      <c r="J80" s="120">
        <v>43206</v>
      </c>
      <c r="K80" s="90">
        <v>1.8718133084488899</v>
      </c>
      <c r="L80" s="90">
        <v>1.9</v>
      </c>
      <c r="M80" s="90">
        <v>1.7772887450694399</v>
      </c>
      <c r="N80" s="17"/>
    </row>
    <row r="81" spans="9:14" ht="12.75" customHeight="1" x14ac:dyDescent="0.2">
      <c r="J81" s="120">
        <v>43297</v>
      </c>
      <c r="K81" s="90">
        <v>1.8783349174424999</v>
      </c>
      <c r="L81" s="90">
        <v>1.9</v>
      </c>
      <c r="M81" s="90">
        <v>1.7925234092731499</v>
      </c>
      <c r="N81" s="17"/>
    </row>
    <row r="82" spans="9:14" ht="12.75" customHeight="1" x14ac:dyDescent="0.2">
      <c r="J82" s="120">
        <v>43389</v>
      </c>
      <c r="K82" s="90">
        <v>1.8814473575153801</v>
      </c>
      <c r="L82" s="90">
        <v>1.9</v>
      </c>
      <c r="M82" s="90">
        <v>1.79798119820841</v>
      </c>
      <c r="N82" s="17"/>
    </row>
    <row r="83" spans="9:14" ht="12.75" customHeight="1" x14ac:dyDescent="0.2">
      <c r="J83" s="120">
        <v>43481</v>
      </c>
      <c r="K83" s="90">
        <v>1.81945055796364</v>
      </c>
      <c r="L83" s="90">
        <v>1.8</v>
      </c>
      <c r="M83" s="90">
        <v>1.73988011252291</v>
      </c>
      <c r="N83" s="9"/>
    </row>
    <row r="84" spans="9:14" ht="12.75" customHeight="1" x14ac:dyDescent="0.2">
      <c r="J84" s="120">
        <v>43571</v>
      </c>
      <c r="K84" s="90">
        <v>1.79485590425814</v>
      </c>
      <c r="L84" s="90">
        <v>1.8</v>
      </c>
      <c r="M84" s="90">
        <v>1.71674865876086</v>
      </c>
      <c r="N84" s="9"/>
    </row>
    <row r="85" spans="9:14" ht="12.75" customHeight="1" x14ac:dyDescent="0.2">
      <c r="J85" s="120">
        <v>43662</v>
      </c>
      <c r="K85" s="90">
        <v>1.7368376637540499</v>
      </c>
      <c r="L85" s="90">
        <v>1.7373525000000001</v>
      </c>
      <c r="M85" s="90">
        <v>1.62300900124252</v>
      </c>
      <c r="N85" s="9"/>
    </row>
    <row r="86" spans="9:14" ht="12.75" customHeight="1" x14ac:dyDescent="0.2">
      <c r="J86" s="120">
        <v>43754</v>
      </c>
      <c r="K86" s="90">
        <v>1.6705378656000001</v>
      </c>
      <c r="L86" s="90">
        <v>1.7</v>
      </c>
      <c r="M86" s="90">
        <v>1.5947222134972801</v>
      </c>
      <c r="N86" s="9"/>
    </row>
    <row r="87" spans="9:14" ht="12.75" customHeight="1" x14ac:dyDescent="0.2">
      <c r="I87" s="100"/>
      <c r="J87" s="120">
        <v>43846</v>
      </c>
      <c r="K87" s="90">
        <v>1.65692576730909</v>
      </c>
      <c r="L87" s="90">
        <v>1.7</v>
      </c>
      <c r="M87" s="90">
        <v>1.5691517094702101</v>
      </c>
    </row>
    <row r="88" spans="9:14" ht="12.75" customHeight="1" x14ac:dyDescent="0.2">
      <c r="I88" s="100"/>
      <c r="J88" s="120">
        <v>43937</v>
      </c>
      <c r="K88" s="90">
        <v>1.6687773468315801</v>
      </c>
      <c r="L88" s="90">
        <v>1.65</v>
      </c>
      <c r="M88" s="90">
        <v>1.5532265155028999</v>
      </c>
    </row>
    <row r="89" spans="9:14" ht="12.75" customHeight="1" x14ac:dyDescent="0.2">
      <c r="I89" s="100"/>
      <c r="J89" s="120">
        <v>44028</v>
      </c>
      <c r="K89" s="90">
        <v>1.6476113411809501</v>
      </c>
      <c r="L89" s="90">
        <v>1.65</v>
      </c>
      <c r="M89" s="90">
        <v>1.5564394324100299</v>
      </c>
    </row>
    <row r="90" spans="9:14" ht="12.75" customHeight="1" x14ac:dyDescent="0.2">
      <c r="I90" s="100"/>
      <c r="J90" s="120">
        <v>44120</v>
      </c>
      <c r="K90" s="90">
        <v>1.6561819345239099</v>
      </c>
      <c r="L90" s="90">
        <v>1.6</v>
      </c>
      <c r="M90" s="90">
        <v>1.55718545502212</v>
      </c>
    </row>
    <row r="91" spans="9:14" ht="12.75" customHeight="1" x14ac:dyDescent="0.2">
      <c r="I91" s="100"/>
      <c r="J91" s="120">
        <v>44212</v>
      </c>
      <c r="K91" s="90">
        <v>1.6891080483041701</v>
      </c>
      <c r="L91" s="90">
        <v>1.7</v>
      </c>
      <c r="M91" s="90">
        <v>1.5918795910541499</v>
      </c>
    </row>
    <row r="92" spans="9:14" ht="12.75" customHeight="1" x14ac:dyDescent="0.2">
      <c r="I92" s="100"/>
      <c r="J92" s="120">
        <v>44302</v>
      </c>
      <c r="K92" s="90">
        <v>1.68420752878444</v>
      </c>
      <c r="L92" s="90">
        <v>1.6541300860999999</v>
      </c>
      <c r="M92" s="90">
        <v>1.6186957415690899</v>
      </c>
    </row>
    <row r="93" spans="9:14" ht="12.75" customHeight="1" x14ac:dyDescent="0.2">
      <c r="I93" s="100"/>
      <c r="J93" s="120">
        <v>44393</v>
      </c>
      <c r="K93" s="90">
        <v>1.8160363464974401</v>
      </c>
      <c r="L93" s="90">
        <v>1.8</v>
      </c>
      <c r="M93" s="90">
        <v>1.7459994627300901</v>
      </c>
    </row>
    <row r="94" spans="9:14" ht="12.75" customHeight="1" x14ac:dyDescent="0.2">
      <c r="I94" s="100"/>
      <c r="J94" s="120">
        <v>44485</v>
      </c>
      <c r="K94" s="90">
        <v>1.89861225</v>
      </c>
      <c r="L94" s="90">
        <v>1.8</v>
      </c>
      <c r="M94" s="90">
        <v>1.85831848108108</v>
      </c>
    </row>
    <row r="95" spans="9:14" ht="12.75" customHeight="1" x14ac:dyDescent="0.2">
      <c r="I95" s="100"/>
      <c r="J95" s="120">
        <v>44577</v>
      </c>
      <c r="K95" s="90">
        <v>1.9720151396679999</v>
      </c>
      <c r="L95" s="90">
        <v>1.9</v>
      </c>
      <c r="M95" s="90">
        <v>1.8698496102917399</v>
      </c>
    </row>
    <row r="96" spans="9:14" ht="12.75" customHeight="1" x14ac:dyDescent="0.2">
      <c r="I96" s="100"/>
      <c r="J96" s="120">
        <v>44667</v>
      </c>
      <c r="K96" s="90">
        <v>2.0519858107755602</v>
      </c>
      <c r="L96" s="90">
        <v>2</v>
      </c>
      <c r="M96" s="90">
        <v>2.02404458403874</v>
      </c>
    </row>
    <row r="97" spans="9:13" ht="12.75" customHeight="1" x14ac:dyDescent="0.2">
      <c r="I97" s="100"/>
      <c r="J97" s="120">
        <v>44758</v>
      </c>
      <c r="K97" s="90">
        <v>2.1523135435652199</v>
      </c>
      <c r="L97" s="90">
        <v>2</v>
      </c>
      <c r="M97" s="90">
        <v>2.1620760705148299</v>
      </c>
    </row>
    <row r="98" spans="9:13" ht="12.75" customHeight="1" x14ac:dyDescent="0.2">
      <c r="I98" s="100"/>
      <c r="J98" s="120">
        <v>44850</v>
      </c>
      <c r="K98" s="90">
        <v>2.1753589479545501</v>
      </c>
      <c r="L98" s="90">
        <v>2</v>
      </c>
      <c r="M98" s="90">
        <v>2.1797983986001999</v>
      </c>
    </row>
    <row r="99" spans="9:13" ht="12.75" customHeight="1" x14ac:dyDescent="0.2">
      <c r="I99" s="100"/>
      <c r="J99" s="120">
        <v>44942</v>
      </c>
      <c r="K99" s="90">
        <v>2.12252451590909</v>
      </c>
      <c r="L99" s="90">
        <v>2</v>
      </c>
      <c r="M99" s="90">
        <v>2.1267318290994499</v>
      </c>
    </row>
    <row r="100" spans="9:13" ht="12.75" customHeight="1" x14ac:dyDescent="0.2">
      <c r="I100" s="100"/>
      <c r="J100" s="120">
        <v>45032</v>
      </c>
      <c r="K100" s="90">
        <v>2.1269645740816299</v>
      </c>
      <c r="L100" s="90">
        <v>2</v>
      </c>
      <c r="M100" s="90">
        <v>2.1355263822802999</v>
      </c>
    </row>
    <row r="101" spans="9:13" ht="12.75" customHeight="1" x14ac:dyDescent="0.2">
      <c r="I101" s="100"/>
      <c r="J101" s="120">
        <v>45123</v>
      </c>
      <c r="K101" s="90">
        <v>2.1366080102438998</v>
      </c>
      <c r="L101" s="90">
        <v>2</v>
      </c>
      <c r="M101" s="90">
        <v>2.1425382601557499</v>
      </c>
    </row>
    <row r="102" spans="9:13" ht="12.75" customHeight="1" x14ac:dyDescent="0.2">
      <c r="I102" s="100"/>
      <c r="J102" s="120">
        <v>45215</v>
      </c>
      <c r="K102" s="90">
        <v>2.1364810670588201</v>
      </c>
      <c r="L102" s="90">
        <v>2</v>
      </c>
      <c r="M102" s="90">
        <v>2.1383509196359598</v>
      </c>
    </row>
    <row r="103" spans="9:13" ht="12.75" customHeight="1" x14ac:dyDescent="0.2">
      <c r="I103" s="100"/>
      <c r="J103" s="120">
        <v>45307</v>
      </c>
      <c r="K103" s="90">
        <v>2.0460791734693902</v>
      </c>
      <c r="L103" s="90">
        <v>2</v>
      </c>
      <c r="M103" s="90">
        <v>2.0509780398522399</v>
      </c>
    </row>
    <row r="104" spans="9:13" ht="12.75" customHeight="1" x14ac:dyDescent="0.2">
      <c r="I104" s="100"/>
      <c r="J104" s="120"/>
      <c r="K104" s="90"/>
      <c r="L104" s="90"/>
      <c r="M104" s="90"/>
    </row>
    <row r="105" spans="9:13" ht="12.75" customHeight="1" x14ac:dyDescent="0.2">
      <c r="J105" s="120"/>
      <c r="K105" s="90"/>
      <c r="L105" s="90"/>
      <c r="M105" s="90"/>
    </row>
    <row r="106" spans="9:13" ht="12.75" customHeight="1" x14ac:dyDescent="0.2">
      <c r="J106" s="120"/>
      <c r="K106" s="90"/>
      <c r="L106" s="90"/>
      <c r="M106" s="90"/>
    </row>
    <row r="107" spans="9:13" ht="12.75" customHeight="1" x14ac:dyDescent="0.2">
      <c r="J107" s="120"/>
      <c r="K107" s="90"/>
      <c r="L107" s="90"/>
      <c r="M107" s="90"/>
    </row>
    <row r="108" spans="9:13" ht="12.75" customHeight="1" x14ac:dyDescent="0.2">
      <c r="J108" s="120"/>
      <c r="K108" s="90"/>
      <c r="L108" s="90"/>
      <c r="M108" s="90"/>
    </row>
    <row r="109" spans="9:13" ht="12.75" customHeight="1" x14ac:dyDescent="0.2">
      <c r="J109" s="120"/>
      <c r="K109" s="90"/>
      <c r="L109" s="90"/>
      <c r="M109" s="90"/>
    </row>
    <row r="110" spans="9:13" ht="12.75" customHeight="1" x14ac:dyDescent="0.2">
      <c r="J110" s="120"/>
      <c r="K110" s="90"/>
      <c r="L110" s="90"/>
      <c r="M110" s="90"/>
    </row>
    <row r="111" spans="9:13" ht="12.75" customHeight="1" x14ac:dyDescent="0.2">
      <c r="J111" s="120"/>
      <c r="K111" s="90"/>
      <c r="L111" s="90"/>
      <c r="M111" s="90"/>
    </row>
    <row r="112" spans="9:13" ht="12.75" customHeight="1" x14ac:dyDescent="0.2">
      <c r="J112" s="120"/>
      <c r="K112" s="90"/>
      <c r="L112" s="90"/>
      <c r="M112" s="90"/>
    </row>
    <row r="113" spans="10:13" ht="12.75" customHeight="1" x14ac:dyDescent="0.2">
      <c r="J113" s="120"/>
      <c r="K113" s="90"/>
      <c r="L113" s="90"/>
      <c r="M113" s="90"/>
    </row>
    <row r="114" spans="10:13" ht="12.75" customHeight="1" x14ac:dyDescent="0.2">
      <c r="J114" s="120"/>
    </row>
    <row r="115" spans="10:13" ht="12.75" customHeight="1" x14ac:dyDescent="0.2">
      <c r="J115" s="120"/>
    </row>
    <row r="116" spans="10:13" ht="12.75" customHeight="1" x14ac:dyDescent="0.2">
      <c r="J116" s="120"/>
    </row>
    <row r="117" spans="10:13" ht="12.75" customHeight="1" x14ac:dyDescent="0.2">
      <c r="J117" s="120"/>
    </row>
    <row r="118" spans="10:13" ht="12.75" customHeight="1" x14ac:dyDescent="0.2">
      <c r="J118" s="120"/>
    </row>
    <row r="119" spans="10:13" ht="12.75" customHeight="1" x14ac:dyDescent="0.2">
      <c r="J119" s="120"/>
    </row>
    <row r="120" spans="10:13" ht="12.75" customHeight="1" x14ac:dyDescent="0.2">
      <c r="J120" s="120"/>
    </row>
    <row r="121" spans="10:13" ht="12.75" customHeight="1" x14ac:dyDescent="0.2">
      <c r="J121" s="120"/>
    </row>
    <row r="122" spans="10:13" ht="12.75" customHeight="1" x14ac:dyDescent="0.2">
      <c r="J122" s="120"/>
    </row>
    <row r="123" spans="10:13" ht="12.75" customHeight="1" x14ac:dyDescent="0.2">
      <c r="J123" s="120"/>
    </row>
    <row r="124" spans="10:13" ht="12.75" customHeight="1" x14ac:dyDescent="0.2">
      <c r="J124" s="120"/>
    </row>
    <row r="125" spans="10:13" ht="12.75" customHeight="1" x14ac:dyDescent="0.2">
      <c r="J125" s="120"/>
    </row>
    <row r="126" spans="10:13" ht="12.75" customHeight="1" x14ac:dyDescent="0.2">
      <c r="J126" s="120"/>
    </row>
    <row r="127" spans="10:13" ht="12.75" customHeight="1" x14ac:dyDescent="0.2">
      <c r="J127" s="120"/>
    </row>
    <row r="128" spans="10:13" ht="12.75" customHeight="1" x14ac:dyDescent="0.2">
      <c r="J128" s="120"/>
    </row>
    <row r="129" spans="10:10" ht="12.75" customHeight="1" x14ac:dyDescent="0.2">
      <c r="J129" s="120"/>
    </row>
    <row r="130" spans="10:10" ht="12.75" customHeight="1" x14ac:dyDescent="0.2">
      <c r="J130" s="120"/>
    </row>
    <row r="131" spans="10:10" ht="12.75" customHeight="1" x14ac:dyDescent="0.2">
      <c r="J131" s="120"/>
    </row>
    <row r="132" spans="10:10" ht="12.75" customHeight="1" x14ac:dyDescent="0.2">
      <c r="J132" s="120"/>
    </row>
    <row r="133" spans="10:10" ht="12.75" customHeight="1" x14ac:dyDescent="0.2">
      <c r="J133" s="120"/>
    </row>
    <row r="134" spans="10:10" ht="12.75" customHeight="1" x14ac:dyDescent="0.2">
      <c r="J134" s="120"/>
    </row>
    <row r="135" spans="10:10" ht="12.75" customHeight="1" x14ac:dyDescent="0.2">
      <c r="J135" s="120"/>
    </row>
    <row r="136" spans="10:10" ht="12.75" customHeight="1" x14ac:dyDescent="0.2">
      <c r="J136" s="120"/>
    </row>
    <row r="137" spans="10:10" ht="12.75" customHeight="1" x14ac:dyDescent="0.2">
      <c r="J137" s="120"/>
    </row>
    <row r="138" spans="10:10" ht="12.75" customHeight="1" x14ac:dyDescent="0.2">
      <c r="J138" s="120"/>
    </row>
    <row r="139" spans="10:10" ht="12.75" customHeight="1" x14ac:dyDescent="0.2">
      <c r="J139" s="120"/>
    </row>
    <row r="140" spans="10:10" ht="12.75" customHeight="1" x14ac:dyDescent="0.2">
      <c r="J140" s="120"/>
    </row>
    <row r="141" spans="10:10" ht="12.75" customHeight="1" x14ac:dyDescent="0.2">
      <c r="J141" s="120"/>
    </row>
    <row r="142" spans="10:10" ht="12.75" customHeight="1" x14ac:dyDescent="0.2">
      <c r="J142" s="120"/>
    </row>
    <row r="143" spans="10:10" ht="12.75" customHeight="1" x14ac:dyDescent="0.2">
      <c r="J143" s="120"/>
    </row>
    <row r="144" spans="10:10" ht="12.75" customHeight="1" x14ac:dyDescent="0.2">
      <c r="J144" s="120"/>
    </row>
    <row r="145" spans="10:10" ht="12.75" customHeight="1" x14ac:dyDescent="0.2">
      <c r="J145" s="120"/>
    </row>
    <row r="146" spans="10:10" ht="12.75" customHeight="1" x14ac:dyDescent="0.2">
      <c r="J146" s="120"/>
    </row>
    <row r="147" spans="10:10" ht="12.75" customHeight="1" x14ac:dyDescent="0.2">
      <c r="J147" s="120"/>
    </row>
    <row r="148" spans="10:10" ht="12.75" customHeight="1" x14ac:dyDescent="0.2">
      <c r="J148" s="120"/>
    </row>
    <row r="149" spans="10:10" ht="12.75" customHeight="1" x14ac:dyDescent="0.2">
      <c r="J149" s="120"/>
    </row>
    <row r="150" spans="10:10" ht="12.75" customHeight="1" x14ac:dyDescent="0.2">
      <c r="J150" s="120"/>
    </row>
    <row r="151" spans="10:10" ht="12.75" customHeight="1" x14ac:dyDescent="0.2">
      <c r="J151" s="120"/>
    </row>
    <row r="152" spans="10:10" ht="12.75" customHeight="1" x14ac:dyDescent="0.2">
      <c r="J152" s="120"/>
    </row>
    <row r="153" spans="10:10" ht="12.75" customHeight="1" x14ac:dyDescent="0.2">
      <c r="J153" s="120"/>
    </row>
    <row r="154" spans="10:10" ht="12.75" customHeight="1" x14ac:dyDescent="0.2">
      <c r="J154" s="120"/>
    </row>
    <row r="155" spans="10:10" ht="12.75" customHeight="1" x14ac:dyDescent="0.2">
      <c r="J155" s="120"/>
    </row>
    <row r="156" spans="10:10" ht="12.75" customHeight="1" x14ac:dyDescent="0.2">
      <c r="J156" s="120"/>
    </row>
    <row r="157" spans="10:10" ht="12.75" customHeight="1" x14ac:dyDescent="0.2">
      <c r="J157" s="120"/>
    </row>
    <row r="158" spans="10:10" ht="12.75" customHeight="1" x14ac:dyDescent="0.2">
      <c r="J158" s="120"/>
    </row>
    <row r="159" spans="10:10" ht="12.75" customHeight="1" x14ac:dyDescent="0.2">
      <c r="J159" s="120"/>
    </row>
    <row r="160" spans="10:10" ht="12.75" customHeight="1" x14ac:dyDescent="0.2">
      <c r="J160" s="120"/>
    </row>
    <row r="161" spans="10:10" ht="12.75" customHeight="1" x14ac:dyDescent="0.2">
      <c r="J161" s="120"/>
    </row>
    <row r="162" spans="10:10" ht="12.75" customHeight="1" x14ac:dyDescent="0.2">
      <c r="J162" s="120"/>
    </row>
    <row r="163" spans="10:10" ht="12.75" customHeight="1" x14ac:dyDescent="0.2">
      <c r="J163" s="120"/>
    </row>
    <row r="164" spans="10:10" ht="12.75" customHeight="1" x14ac:dyDescent="0.2">
      <c r="J164" s="120"/>
    </row>
    <row r="165" spans="10:10" ht="12.75" customHeight="1" x14ac:dyDescent="0.2">
      <c r="J165" s="120"/>
    </row>
    <row r="166" spans="10:10" ht="12.75" customHeight="1" x14ac:dyDescent="0.2">
      <c r="J166" s="120"/>
    </row>
    <row r="167" spans="10:10" ht="12.75" customHeight="1" x14ac:dyDescent="0.2">
      <c r="J167" s="120"/>
    </row>
    <row r="168" spans="10:10" ht="12.75" customHeight="1" x14ac:dyDescent="0.2">
      <c r="J168" s="120"/>
    </row>
  </sheetData>
  <phoneticPr fontId="24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topLeftCell="A4" zoomScaleNormal="100" workbookViewId="0">
      <selection activeCell="F40" sqref="F40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1" t="s">
        <v>25</v>
      </c>
      <c r="J1" s="12"/>
    </row>
    <row r="2" spans="2:17" s="11" customFormat="1" x14ac:dyDescent="0.2">
      <c r="B2" s="92" t="s">
        <v>24</v>
      </c>
      <c r="J2" s="20"/>
      <c r="K2" s="21"/>
      <c r="L2" s="21"/>
      <c r="M2" s="21"/>
    </row>
    <row r="3" spans="2:17" x14ac:dyDescent="0.2">
      <c r="B3" s="93" t="s">
        <v>27</v>
      </c>
      <c r="J3" s="94"/>
      <c r="K3" s="90"/>
      <c r="L3" s="99"/>
      <c r="M3" s="99"/>
      <c r="N3" s="94"/>
    </row>
    <row r="4" spans="2:17" x14ac:dyDescent="0.2">
      <c r="J4" s="94"/>
      <c r="K4" s="90"/>
      <c r="L4" s="99"/>
      <c r="M4" s="99"/>
      <c r="N4" s="94"/>
    </row>
    <row r="5" spans="2:17" ht="13.5" thickBot="1" x14ac:dyDescent="0.25">
      <c r="J5" s="95"/>
      <c r="K5" s="81" t="s">
        <v>88</v>
      </c>
      <c r="L5" s="81" t="s">
        <v>86</v>
      </c>
      <c r="M5" s="81" t="s">
        <v>83</v>
      </c>
      <c r="N5" s="94"/>
      <c r="O5" s="110"/>
      <c r="P5" s="111"/>
      <c r="Q5" s="111"/>
    </row>
    <row r="6" spans="2:17" x14ac:dyDescent="0.2">
      <c r="J6" s="26" t="s">
        <v>76</v>
      </c>
      <c r="K6" s="90">
        <v>4.0816326530612246</v>
      </c>
      <c r="L6" s="90">
        <v>1.9607843137254901</v>
      </c>
      <c r="M6" s="90">
        <v>2.4390243902439024</v>
      </c>
      <c r="N6" s="96"/>
      <c r="O6" s="90"/>
      <c r="P6" s="90"/>
      <c r="Q6" s="90"/>
    </row>
    <row r="7" spans="2:17" x14ac:dyDescent="0.2">
      <c r="J7" s="23">
        <v>1.6</v>
      </c>
      <c r="K7" s="90">
        <v>0</v>
      </c>
      <c r="L7" s="90">
        <v>0</v>
      </c>
      <c r="M7" s="90">
        <v>0</v>
      </c>
      <c r="N7" s="96"/>
      <c r="O7" s="90"/>
      <c r="P7" s="90"/>
      <c r="Q7" s="90"/>
    </row>
    <row r="8" spans="2:17" x14ac:dyDescent="0.2">
      <c r="J8" s="23">
        <v>1.7</v>
      </c>
      <c r="K8" s="90">
        <v>0</v>
      </c>
      <c r="L8" s="90">
        <v>0</v>
      </c>
      <c r="M8" s="90">
        <v>0</v>
      </c>
      <c r="N8" s="96"/>
      <c r="O8" s="90"/>
      <c r="P8" s="90"/>
      <c r="Q8" s="90"/>
    </row>
    <row r="9" spans="2:17" x14ac:dyDescent="0.2">
      <c r="J9" s="23">
        <v>1.8</v>
      </c>
      <c r="K9" s="90">
        <v>2.0408163265306123</v>
      </c>
      <c r="L9" s="90">
        <v>3.9215686274509802</v>
      </c>
      <c r="M9" s="90">
        <v>0</v>
      </c>
      <c r="N9" s="96"/>
      <c r="O9" s="90"/>
      <c r="P9" s="90"/>
      <c r="Q9" s="90"/>
    </row>
    <row r="10" spans="2:17" x14ac:dyDescent="0.2">
      <c r="J10" s="23">
        <v>1.9</v>
      </c>
      <c r="K10" s="90">
        <v>6.1224489795918364</v>
      </c>
      <c r="L10" s="90">
        <v>5.8823529411764701</v>
      </c>
      <c r="M10" s="90">
        <v>7.3170731707317067</v>
      </c>
      <c r="N10" s="96"/>
      <c r="O10" s="90"/>
      <c r="P10" s="90"/>
      <c r="Q10" s="90"/>
    </row>
    <row r="11" spans="2:17" x14ac:dyDescent="0.2">
      <c r="J11" s="23">
        <v>2</v>
      </c>
      <c r="K11" s="90">
        <v>55.102040816326522</v>
      </c>
      <c r="L11" s="90">
        <v>43.137254901960787</v>
      </c>
      <c r="M11" s="90">
        <v>48.780487804878049</v>
      </c>
      <c r="N11" s="96"/>
      <c r="O11" s="90"/>
      <c r="P11" s="90"/>
      <c r="Q11" s="90"/>
    </row>
    <row r="12" spans="2:17" x14ac:dyDescent="0.2">
      <c r="J12" s="23">
        <v>2.1</v>
      </c>
      <c r="K12" s="90">
        <v>14.285714285714285</v>
      </c>
      <c r="L12" s="90">
        <v>9.8039215686274517</v>
      </c>
      <c r="M12" s="90">
        <v>7.3170731707317067</v>
      </c>
      <c r="N12" s="96"/>
      <c r="O12" s="90"/>
      <c r="P12" s="90"/>
      <c r="Q12" s="90"/>
    </row>
    <row r="13" spans="2:17" x14ac:dyDescent="0.2">
      <c r="J13" s="23">
        <v>2.2000000000000002</v>
      </c>
      <c r="K13" s="90">
        <v>6.1224489795918364</v>
      </c>
      <c r="L13" s="90">
        <v>11.76470588235294</v>
      </c>
      <c r="M13" s="90">
        <v>12.195121951219512</v>
      </c>
      <c r="N13" s="96"/>
      <c r="O13" s="90"/>
      <c r="P13" s="90"/>
      <c r="Q13" s="90"/>
    </row>
    <row r="14" spans="2:17" x14ac:dyDescent="0.2">
      <c r="J14" s="23">
        <v>2.2999999999999998</v>
      </c>
      <c r="K14" s="90">
        <v>6.1224489795918364</v>
      </c>
      <c r="L14" s="90">
        <v>9.8039215686274517</v>
      </c>
      <c r="M14" s="90">
        <v>4.8780487804878048</v>
      </c>
      <c r="N14" s="96"/>
      <c r="O14" s="90"/>
      <c r="P14" s="90"/>
      <c r="Q14" s="90"/>
    </row>
    <row r="15" spans="2:17" x14ac:dyDescent="0.2">
      <c r="J15" s="23">
        <v>2.4</v>
      </c>
      <c r="K15" s="90">
        <v>2.0408163265306123</v>
      </c>
      <c r="L15" s="90">
        <v>3.9215686274509802</v>
      </c>
      <c r="M15" s="90">
        <v>7.3170731707317067</v>
      </c>
      <c r="N15" s="96"/>
      <c r="O15" s="90"/>
      <c r="P15" s="90"/>
      <c r="Q15" s="90"/>
    </row>
    <row r="16" spans="2:17" x14ac:dyDescent="0.2">
      <c r="J16" s="23" t="s">
        <v>75</v>
      </c>
      <c r="K16" s="90">
        <v>4.0816326530612246</v>
      </c>
      <c r="L16" s="90">
        <v>9.8039215686274517</v>
      </c>
      <c r="M16" s="90">
        <v>9.7560975609756095</v>
      </c>
      <c r="N16" s="96"/>
      <c r="O16" s="90"/>
      <c r="P16" s="90"/>
      <c r="Q16" s="90"/>
    </row>
    <row r="17" spans="10:20" x14ac:dyDescent="0.2">
      <c r="J17"/>
      <c r="K17" s="139">
        <f>SUM(K6:K16)</f>
        <v>100</v>
      </c>
      <c r="L17" s="139">
        <f t="shared" ref="L17:M17" si="0">SUM(L6:L16)</f>
        <v>100</v>
      </c>
      <c r="M17" s="139">
        <f t="shared" si="0"/>
        <v>100</v>
      </c>
      <c r="N17" s="96"/>
      <c r="O17" s="110"/>
      <c r="P17" s="110"/>
      <c r="Q17" s="110"/>
      <c r="R17" s="112"/>
      <c r="S17" s="112"/>
      <c r="T17" s="112"/>
    </row>
    <row r="18" spans="10:20" x14ac:dyDescent="0.2">
      <c r="J18"/>
      <c r="K18" s="90"/>
      <c r="L18" s="99"/>
      <c r="M18" s="99"/>
      <c r="O18" s="110"/>
      <c r="P18" s="110"/>
      <c r="Q18" s="110"/>
    </row>
    <row r="19" spans="10:20" x14ac:dyDescent="0.2">
      <c r="J19" s="108"/>
      <c r="K19" s="90"/>
      <c r="L19" s="99"/>
      <c r="M19" s="99"/>
    </row>
    <row r="20" spans="10:20" x14ac:dyDescent="0.2">
      <c r="K20" s="90"/>
      <c r="L20" s="99"/>
      <c r="M20" s="99"/>
    </row>
    <row r="21" spans="10:20" x14ac:dyDescent="0.2">
      <c r="K21" s="90"/>
      <c r="L21" s="99"/>
      <c r="M21" s="99"/>
    </row>
    <row r="22" spans="10:20" x14ac:dyDescent="0.2">
      <c r="K22" s="90"/>
      <c r="L22" s="99"/>
      <c r="M22" s="9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="96" zoomScaleNormal="96" workbookViewId="0">
      <selection activeCell="D27" sqref="D2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69" t="s">
        <v>10</v>
      </c>
      <c r="C2" s="169"/>
      <c r="D2" s="169"/>
      <c r="E2" s="169"/>
      <c r="F2" s="169"/>
      <c r="G2" s="169"/>
      <c r="H2" s="169"/>
      <c r="I2" s="169"/>
    </row>
    <row r="3" spans="2:16" ht="13.5" thickBot="1" x14ac:dyDescent="0.25">
      <c r="K3" s="28"/>
      <c r="L3" s="81" t="s">
        <v>88</v>
      </c>
      <c r="M3" s="81" t="s">
        <v>86</v>
      </c>
      <c r="N3" s="81" t="s">
        <v>83</v>
      </c>
    </row>
    <row r="4" spans="2:16" x14ac:dyDescent="0.2">
      <c r="K4" s="105" t="s">
        <v>59</v>
      </c>
      <c r="L4" s="71">
        <v>1.9815277956756741</v>
      </c>
      <c r="M4" s="71">
        <v>1.6594183690243911</v>
      </c>
      <c r="N4" s="71">
        <v>2.5137653971875</v>
      </c>
      <c r="O4" s="54"/>
      <c r="P4" s="59"/>
    </row>
    <row r="5" spans="2:16" x14ac:dyDescent="0.2">
      <c r="G5" s="12"/>
      <c r="K5" s="101" t="s">
        <v>8</v>
      </c>
      <c r="L5" s="71">
        <v>2.3525047997297301</v>
      </c>
      <c r="M5" s="71">
        <v>2.0731927656097602</v>
      </c>
      <c r="N5" s="71">
        <v>2.2524087471874998</v>
      </c>
      <c r="O5" s="54"/>
      <c r="P5" s="59"/>
    </row>
    <row r="6" spans="2:16" x14ac:dyDescent="0.2">
      <c r="K6" s="74" t="s">
        <v>7</v>
      </c>
      <c r="L6" s="71">
        <v>6.25331913675676</v>
      </c>
      <c r="M6" s="71">
        <v>4.9471025090243899</v>
      </c>
      <c r="N6" s="71">
        <v>4.6189049146874996</v>
      </c>
      <c r="O6" s="54"/>
      <c r="P6" s="59"/>
    </row>
    <row r="7" spans="2:16" x14ac:dyDescent="0.2">
      <c r="K7" s="74" t="s">
        <v>6</v>
      </c>
      <c r="L7" s="71">
        <v>11.8162618862162</v>
      </c>
      <c r="M7" s="71">
        <v>10.705137394878101</v>
      </c>
      <c r="N7" s="71">
        <v>10.505853406562499</v>
      </c>
      <c r="O7" s="54"/>
      <c r="P7" s="59"/>
    </row>
    <row r="8" spans="2:16" x14ac:dyDescent="0.2">
      <c r="K8" s="74" t="s">
        <v>5</v>
      </c>
      <c r="L8" s="71">
        <v>21.994357787026999</v>
      </c>
      <c r="M8" s="71">
        <v>21.313154257560999</v>
      </c>
      <c r="N8" s="71">
        <v>19.243923896562499</v>
      </c>
      <c r="O8" s="54"/>
      <c r="P8" s="59"/>
    </row>
    <row r="9" spans="2:16" x14ac:dyDescent="0.2">
      <c r="K9" s="74" t="s">
        <v>4</v>
      </c>
      <c r="L9" s="71">
        <v>27.167095232973001</v>
      </c>
      <c r="M9" s="71">
        <v>27.685788970975601</v>
      </c>
      <c r="N9" s="71">
        <v>27.786229272500002</v>
      </c>
      <c r="O9" s="54"/>
      <c r="P9" s="59"/>
    </row>
    <row r="10" spans="2:16" x14ac:dyDescent="0.2">
      <c r="K10" s="74" t="s">
        <v>3</v>
      </c>
      <c r="L10" s="71">
        <v>14.2898736056757</v>
      </c>
      <c r="M10" s="71">
        <v>15.8779630763415</v>
      </c>
      <c r="N10" s="71">
        <v>16.574298279375</v>
      </c>
      <c r="O10" s="54"/>
      <c r="P10" s="59"/>
    </row>
    <row r="11" spans="2:16" x14ac:dyDescent="0.2">
      <c r="K11" s="74" t="s">
        <v>2</v>
      </c>
      <c r="L11" s="71">
        <v>7.31752843513513</v>
      </c>
      <c r="M11" s="71">
        <v>7.6750666943902504</v>
      </c>
      <c r="N11" s="71">
        <v>8.0405024940624994</v>
      </c>
      <c r="O11" s="54"/>
      <c r="P11" s="59"/>
    </row>
    <row r="12" spans="2:16" x14ac:dyDescent="0.2">
      <c r="K12" s="74" t="s">
        <v>57</v>
      </c>
      <c r="L12" s="71">
        <v>3.5392138800000001</v>
      </c>
      <c r="M12" s="71">
        <v>3.7853115702439002</v>
      </c>
      <c r="N12" s="71">
        <v>3.7259786593749999</v>
      </c>
      <c r="O12" s="54"/>
      <c r="P12" s="59"/>
    </row>
    <row r="13" spans="2:16" x14ac:dyDescent="0.2">
      <c r="K13" s="74" t="s">
        <v>74</v>
      </c>
      <c r="L13" s="71">
        <v>1.66214417702703</v>
      </c>
      <c r="M13" s="71">
        <v>2.03063498414634</v>
      </c>
      <c r="N13" s="71">
        <v>2.273119409375</v>
      </c>
    </row>
    <row r="14" spans="2:16" x14ac:dyDescent="0.2">
      <c r="K14" s="74" t="s">
        <v>71</v>
      </c>
      <c r="L14" s="123">
        <v>0.776942608108108</v>
      </c>
      <c r="M14" s="123">
        <v>1.09966150878049</v>
      </c>
      <c r="N14" s="123">
        <v>1.0897799265624999</v>
      </c>
    </row>
    <row r="15" spans="2:16" x14ac:dyDescent="0.2">
      <c r="K15" s="74" t="s">
        <v>73</v>
      </c>
      <c r="L15" s="123">
        <v>0.84923065594594604</v>
      </c>
      <c r="M15" s="123">
        <v>1.14756789878049</v>
      </c>
      <c r="N15" s="123">
        <v>1.3752355974999999</v>
      </c>
    </row>
    <row r="16" spans="2:16" x14ac:dyDescent="0.2">
      <c r="L16" s="117">
        <f>SUM(L4:L15)</f>
        <v>100.00000000027029</v>
      </c>
      <c r="M16" s="117">
        <f t="shared" ref="M16" si="0">SUM(M4:M15)</f>
        <v>99.999999999756227</v>
      </c>
      <c r="N16" s="117">
        <f>SUM(N4:N15)</f>
        <v>100.00000000093749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topLeftCell="A2" zoomScaleNormal="100" workbookViewId="0">
      <selection activeCell="E16" sqref="E16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14</v>
      </c>
      <c r="J1" s="102" t="s">
        <v>77</v>
      </c>
      <c r="K1" s="39"/>
    </row>
    <row r="2" spans="2:20" ht="13.35" customHeight="1" x14ac:dyDescent="0.2">
      <c r="B2" s="169" t="s">
        <v>33</v>
      </c>
      <c r="C2" s="169"/>
      <c r="D2" s="169"/>
      <c r="E2" s="169"/>
      <c r="F2" s="169"/>
      <c r="G2" s="169"/>
      <c r="H2" s="169"/>
      <c r="I2" s="169"/>
      <c r="J2" s="102" t="s">
        <v>78</v>
      </c>
      <c r="K2" s="45"/>
    </row>
    <row r="3" spans="2:20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2027</v>
      </c>
      <c r="P3" s="107" t="s">
        <v>104</v>
      </c>
    </row>
    <row r="4" spans="2:20" ht="15.75" thickBot="1" x14ac:dyDescent="0.3">
      <c r="J4" s="75" t="s">
        <v>86</v>
      </c>
      <c r="K4" s="124">
        <v>0.88557300539682504</v>
      </c>
      <c r="L4" s="124">
        <v>1.45278543649123</v>
      </c>
      <c r="M4" s="124" t="e">
        <v>#N/A</v>
      </c>
      <c r="N4" s="124" t="e">
        <v>#N/A</v>
      </c>
      <c r="O4" s="124" t="e">
        <v>#N/A</v>
      </c>
      <c r="P4" s="124">
        <v>1.3462214806382999</v>
      </c>
      <c r="T4" s="52"/>
    </row>
    <row r="5" spans="2:20" ht="14.45" customHeight="1" thickBot="1" x14ac:dyDescent="0.3">
      <c r="J5" s="75" t="s">
        <v>88</v>
      </c>
      <c r="K5" s="124">
        <v>0.60116210762711897</v>
      </c>
      <c r="L5" s="124">
        <v>1.3335567294736801</v>
      </c>
      <c r="M5" s="124">
        <v>1.4385380245833299</v>
      </c>
      <c r="N5" s="124" t="e">
        <v>#N/A</v>
      </c>
      <c r="O5" s="124" t="e">
        <v>#N/A</v>
      </c>
      <c r="P5" s="124">
        <v>1.3033724615909099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dimension ref="A1:P22"/>
  <sheetViews>
    <sheetView showGridLines="0" topLeftCell="A3" zoomScaleNormal="100" workbookViewId="0">
      <selection activeCell="O25" sqref="O25"/>
    </sheetView>
  </sheetViews>
  <sheetFormatPr defaultColWidth="8.83203125" defaultRowHeight="15" x14ac:dyDescent="0.25"/>
  <cols>
    <col min="1" max="1" width="23.6640625" style="143" customWidth="1"/>
    <col min="2" max="2" width="10.1640625" style="143" customWidth="1"/>
    <col min="3" max="3" width="10.5" style="143" bestFit="1" customWidth="1"/>
    <col min="4" max="16384" width="8.83203125" style="143"/>
  </cols>
  <sheetData>
    <row r="1" spans="1:16" x14ac:dyDescent="0.25">
      <c r="A1" s="141"/>
      <c r="B1" s="142"/>
      <c r="C1" s="142"/>
      <c r="D1" s="142"/>
      <c r="E1" s="142"/>
      <c r="F1" s="142"/>
      <c r="G1" s="141"/>
    </row>
    <row r="2" spans="1:16" x14ac:dyDescent="0.25">
      <c r="A2" s="141"/>
      <c r="B2" s="144" t="s">
        <v>83</v>
      </c>
      <c r="C2" s="144" t="s">
        <v>86</v>
      </c>
      <c r="D2" s="144" t="s">
        <v>88</v>
      </c>
      <c r="E2" s="144" t="s">
        <v>92</v>
      </c>
      <c r="F2" s="144" t="s">
        <v>97</v>
      </c>
      <c r="G2" s="141"/>
      <c r="I2" s="145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41" t="s">
        <v>98</v>
      </c>
      <c r="B3" s="146">
        <v>-0.11507469546544469</v>
      </c>
      <c r="C3" s="146">
        <v>-1.0340392493352389E-2</v>
      </c>
      <c r="D3" s="146">
        <v>0.11955300265226164</v>
      </c>
      <c r="E3" s="146">
        <v>0.25569154705227209</v>
      </c>
      <c r="F3" s="146">
        <v>0.2683509648590805</v>
      </c>
      <c r="G3" s="141"/>
      <c r="H3" s="147"/>
      <c r="I3" s="170" t="s">
        <v>48</v>
      </c>
      <c r="J3" s="170"/>
      <c r="K3" s="170"/>
      <c r="L3" s="170"/>
      <c r="M3" s="170"/>
      <c r="N3" s="170"/>
      <c r="O3" s="170"/>
      <c r="P3" s="170"/>
    </row>
    <row r="4" spans="1:16" x14ac:dyDescent="0.25">
      <c r="A4" s="141" t="s">
        <v>93</v>
      </c>
      <c r="B4" s="146">
        <v>1.3937411356534282E-2</v>
      </c>
      <c r="C4" s="146">
        <v>8.8455034160531062E-2</v>
      </c>
      <c r="D4" s="146">
        <v>0.2615605944263194</v>
      </c>
      <c r="E4" s="146">
        <v>0.31165537169131446</v>
      </c>
      <c r="F4" s="146"/>
      <c r="G4" s="148" t="s">
        <v>47</v>
      </c>
    </row>
    <row r="5" spans="1:16" x14ac:dyDescent="0.25">
      <c r="A5" s="141"/>
      <c r="B5" s="149"/>
      <c r="C5" s="141"/>
      <c r="D5" s="141"/>
      <c r="E5" s="141"/>
      <c r="F5" s="141"/>
      <c r="G5" s="141"/>
    </row>
    <row r="6" spans="1:16" x14ac:dyDescent="0.25">
      <c r="A6" s="141" t="s">
        <v>99</v>
      </c>
      <c r="B6" s="150">
        <v>-7.9555650229246003E-2</v>
      </c>
      <c r="C6" s="150">
        <v>0.14974494750166201</v>
      </c>
      <c r="D6" s="150">
        <v>0.187338626005595</v>
      </c>
      <c r="E6" s="150">
        <v>0.33700371524707501</v>
      </c>
      <c r="F6" s="150">
        <v>0.38788649255625501</v>
      </c>
      <c r="G6" s="141"/>
    </row>
    <row r="7" spans="1:16" x14ac:dyDescent="0.25">
      <c r="A7" s="141"/>
      <c r="B7" s="151"/>
      <c r="C7" s="152"/>
      <c r="D7" s="152"/>
      <c r="E7" s="152"/>
      <c r="F7" s="152"/>
      <c r="G7" s="141"/>
      <c r="H7" s="147"/>
      <c r="I7" s="147"/>
      <c r="J7" s="147"/>
      <c r="K7" s="147"/>
      <c r="L7" s="147"/>
    </row>
    <row r="8" spans="1:16" x14ac:dyDescent="0.25">
      <c r="A8" s="153" t="s">
        <v>49</v>
      </c>
      <c r="B8" s="154"/>
      <c r="C8" s="155">
        <v>0.4371796450563874</v>
      </c>
      <c r="D8" s="155">
        <v>0.26909819137432928</v>
      </c>
      <c r="E8" s="155">
        <v>0.34821059734336735</v>
      </c>
      <c r="F8" s="155">
        <v>0.73510267901117543</v>
      </c>
      <c r="G8" s="141"/>
    </row>
    <row r="9" spans="1:16" x14ac:dyDescent="0.25">
      <c r="A9" s="153" t="s">
        <v>50</v>
      </c>
      <c r="B9" s="154">
        <f>B3</f>
        <v>-0.11507469546544469</v>
      </c>
      <c r="C9" s="155">
        <v>-0.22893021502154601</v>
      </c>
      <c r="D9" s="155">
        <v>-1.4996093034902999E-2</v>
      </c>
      <c r="E9" s="155">
        <v>8.1586248380588422E-2</v>
      </c>
      <c r="F9" s="155">
        <v>-9.9200374646507217E-2</v>
      </c>
      <c r="G9" s="141"/>
    </row>
    <row r="10" spans="1:16" x14ac:dyDescent="0.25">
      <c r="A10" s="153" t="s">
        <v>51</v>
      </c>
      <c r="B10" s="154"/>
      <c r="C10" s="155">
        <v>0.20824943003484131</v>
      </c>
      <c r="D10" s="155">
        <v>0.25410209833942626</v>
      </c>
      <c r="E10" s="155">
        <v>0.42979684572395577</v>
      </c>
      <c r="F10" s="155">
        <v>0.63590230436466821</v>
      </c>
      <c r="G10" s="141"/>
    </row>
    <row r="11" spans="1:16" x14ac:dyDescent="0.25">
      <c r="A11" s="141" t="s">
        <v>52</v>
      </c>
      <c r="B11" s="154"/>
      <c r="C11" s="155">
        <v>0.2185898225281937</v>
      </c>
      <c r="D11" s="155">
        <v>0.13454909568716464</v>
      </c>
      <c r="E11" s="155">
        <v>0.17410529867168367</v>
      </c>
      <c r="F11" s="155">
        <v>0.36755133950558772</v>
      </c>
      <c r="G11" s="141"/>
      <c r="H11" s="147"/>
      <c r="I11" s="147"/>
      <c r="J11" s="147"/>
      <c r="K11" s="147"/>
      <c r="L11" s="147"/>
    </row>
    <row r="12" spans="1:16" x14ac:dyDescent="0.25">
      <c r="A12" s="141"/>
      <c r="B12" s="141"/>
      <c r="C12" s="141"/>
      <c r="D12" s="141"/>
      <c r="E12" s="141"/>
      <c r="F12" s="141"/>
      <c r="G12" s="141"/>
    </row>
    <row r="13" spans="1:16" x14ac:dyDescent="0.25">
      <c r="A13" s="141"/>
      <c r="B13" s="141"/>
      <c r="C13" s="156"/>
      <c r="D13" s="141"/>
      <c r="E13" s="141"/>
      <c r="F13" s="141"/>
      <c r="G13" s="141"/>
    </row>
    <row r="14" spans="1:16" x14ac:dyDescent="0.25">
      <c r="A14" s="141"/>
      <c r="B14" s="156"/>
      <c r="C14" s="157"/>
      <c r="D14" s="156"/>
      <c r="E14" s="156"/>
      <c r="F14" s="156"/>
      <c r="G14" s="141"/>
      <c r="H14" s="147"/>
      <c r="I14" s="147"/>
      <c r="J14" s="147"/>
      <c r="K14" s="147"/>
      <c r="L14" s="147"/>
    </row>
    <row r="15" spans="1:16" x14ac:dyDescent="0.25">
      <c r="A15" s="141"/>
      <c r="B15" s="156"/>
      <c r="C15" s="156"/>
      <c r="D15" s="156"/>
      <c r="E15" s="156"/>
      <c r="F15" s="156"/>
      <c r="G15" s="141"/>
      <c r="H15" s="147"/>
      <c r="I15" s="147"/>
      <c r="J15" s="147"/>
      <c r="K15" s="147"/>
      <c r="L15" s="147"/>
    </row>
    <row r="16" spans="1:16" x14ac:dyDescent="0.25">
      <c r="B16" s="156"/>
      <c r="C16" s="156"/>
      <c r="D16" s="156"/>
      <c r="E16" s="156"/>
      <c r="F16" s="156"/>
      <c r="H16" s="147"/>
      <c r="I16" s="147"/>
      <c r="J16" s="147"/>
      <c r="K16" s="147"/>
      <c r="L16" s="147"/>
    </row>
    <row r="17" spans="2:6" x14ac:dyDescent="0.25">
      <c r="B17" s="156"/>
      <c r="C17" s="156"/>
      <c r="D17" s="156"/>
      <c r="E17" s="156"/>
      <c r="F17" s="156"/>
    </row>
    <row r="18" spans="2:6" x14ac:dyDescent="0.25">
      <c r="B18" s="156"/>
      <c r="C18" s="156"/>
      <c r="D18" s="156"/>
      <c r="E18" s="156"/>
      <c r="F18" s="156"/>
    </row>
    <row r="19" spans="2:6" x14ac:dyDescent="0.25">
      <c r="B19" s="156"/>
      <c r="C19" s="156"/>
      <c r="D19" s="156"/>
      <c r="E19" s="156"/>
      <c r="F19" s="156"/>
    </row>
    <row r="20" spans="2:6" x14ac:dyDescent="0.25">
      <c r="B20" s="156"/>
      <c r="C20" s="156"/>
      <c r="D20" s="156"/>
      <c r="E20" s="156"/>
      <c r="F20" s="156"/>
    </row>
    <row r="21" spans="2:6" x14ac:dyDescent="0.25">
      <c r="B21" s="156"/>
      <c r="C21" s="156"/>
      <c r="D21" s="156"/>
      <c r="E21" s="156"/>
      <c r="F21" s="156"/>
    </row>
    <row r="22" spans="2:6" x14ac:dyDescent="0.25">
      <c r="B22" s="156"/>
      <c r="C22" s="156"/>
      <c r="D22" s="156"/>
      <c r="E22" s="156"/>
      <c r="F22" s="156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3A02-1CF6-46CA-9028-EE4DA6F20939}">
  <dimension ref="A1:U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7" sqref="S27"/>
    </sheetView>
  </sheetViews>
  <sheetFormatPr defaultColWidth="9.33203125" defaultRowHeight="15" x14ac:dyDescent="0.25"/>
  <cols>
    <col min="1" max="1" width="18.1640625" style="143" customWidth="1"/>
    <col min="2" max="16384" width="9.33203125" style="143"/>
  </cols>
  <sheetData>
    <row r="1" spans="1:21" x14ac:dyDescent="0.25">
      <c r="A1" s="158"/>
      <c r="B1" s="158">
        <v>2022</v>
      </c>
      <c r="C1" s="158">
        <v>2023</v>
      </c>
      <c r="D1" s="158">
        <v>2024</v>
      </c>
      <c r="E1" s="158">
        <v>2025</v>
      </c>
      <c r="F1" s="158">
        <v>2026</v>
      </c>
      <c r="G1" s="158">
        <v>2027</v>
      </c>
      <c r="H1" s="158">
        <v>2028</v>
      </c>
      <c r="I1" s="145" t="s">
        <v>16</v>
      </c>
      <c r="J1" s="1"/>
      <c r="K1" s="1"/>
      <c r="L1" s="1"/>
    </row>
    <row r="2" spans="1:21" x14ac:dyDescent="0.25">
      <c r="A2" s="159" t="s">
        <v>98</v>
      </c>
      <c r="B2" s="160">
        <v>100</v>
      </c>
      <c r="C2" s="161">
        <v>100.49334638978071</v>
      </c>
      <c r="D2" s="161">
        <v>101.09747430896255</v>
      </c>
      <c r="E2" s="161">
        <v>102.44566648093765</v>
      </c>
      <c r="F2" s="162">
        <v>103.91938634780377</v>
      </c>
      <c r="G2" s="162">
        <v>105.34407462352294</v>
      </c>
      <c r="H2" s="160">
        <v>106.71710028208372</v>
      </c>
      <c r="I2" s="170" t="s">
        <v>87</v>
      </c>
      <c r="J2" s="170"/>
      <c r="K2" s="170"/>
      <c r="L2" s="170"/>
      <c r="M2" s="163"/>
      <c r="N2" s="163"/>
      <c r="O2" s="163"/>
      <c r="P2" s="163"/>
      <c r="Q2" s="163"/>
      <c r="R2" s="163"/>
      <c r="S2" s="163"/>
      <c r="T2" s="163"/>
    </row>
    <row r="3" spans="1:21" x14ac:dyDescent="0.25">
      <c r="A3" s="164" t="s">
        <v>99</v>
      </c>
      <c r="B3" s="160">
        <v>100</v>
      </c>
      <c r="C3" s="160">
        <v>100.5615461053448</v>
      </c>
      <c r="D3" s="160">
        <v>101.41572547472821</v>
      </c>
      <c r="E3" s="160">
        <v>102.96253255462616</v>
      </c>
      <c r="F3" s="160">
        <v>104.55219372682191</v>
      </c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</row>
    <row r="4" spans="1:21" x14ac:dyDescent="0.25">
      <c r="A4" s="159" t="s">
        <v>93</v>
      </c>
      <c r="B4" s="160">
        <v>100</v>
      </c>
      <c r="C4" s="161">
        <v>100.5307215068254</v>
      </c>
      <c r="D4" s="161">
        <v>101.42099443862051</v>
      </c>
      <c r="E4" s="161">
        <v>102.89442387536937</v>
      </c>
      <c r="F4" s="162">
        <v>104.35270962424774</v>
      </c>
      <c r="G4" s="162">
        <v>105.79459567530924</v>
      </c>
      <c r="H4" s="160">
        <v>107.21882524764469</v>
      </c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</row>
    <row r="5" spans="1:21" x14ac:dyDescent="0.25">
      <c r="A5" s="159" t="s">
        <v>82</v>
      </c>
      <c r="B5" s="160">
        <v>100</v>
      </c>
      <c r="C5" s="161">
        <v>102.64831704699074</v>
      </c>
      <c r="D5" s="162">
        <v>104.4236495322135</v>
      </c>
      <c r="E5" s="162">
        <v>106.10394012668465</v>
      </c>
      <c r="F5" s="160">
        <v>107.68349824708736</v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</row>
    <row r="6" spans="1:21" x14ac:dyDescent="0.25">
      <c r="A6" s="164"/>
      <c r="B6" s="160"/>
      <c r="C6" s="160"/>
      <c r="D6" s="160"/>
      <c r="E6" s="162"/>
      <c r="F6" s="162"/>
      <c r="J6" s="163"/>
      <c r="K6" s="163"/>
      <c r="L6" s="163"/>
      <c r="M6" s="163"/>
      <c r="N6" s="145" t="s">
        <v>16</v>
      </c>
      <c r="O6" s="1"/>
      <c r="P6" s="1"/>
      <c r="Q6" s="1"/>
      <c r="R6" s="1"/>
      <c r="S6" s="1"/>
      <c r="T6" s="98"/>
      <c r="U6" s="98"/>
    </row>
    <row r="7" spans="1:21" ht="14.45" customHeight="1" x14ac:dyDescent="0.25">
      <c r="B7" s="160"/>
      <c r="C7" s="160"/>
      <c r="D7" s="160"/>
      <c r="E7" s="160"/>
      <c r="F7" s="160"/>
      <c r="M7" s="163"/>
      <c r="N7" s="170" t="s">
        <v>84</v>
      </c>
      <c r="O7" s="170"/>
      <c r="P7" s="170"/>
      <c r="Q7" s="170"/>
      <c r="R7" s="170"/>
      <c r="S7" s="170"/>
      <c r="T7" s="170"/>
      <c r="U7" s="170"/>
    </row>
    <row r="8" spans="1:21" ht="14.45" customHeight="1" x14ac:dyDescent="0.25">
      <c r="B8" s="160"/>
      <c r="C8" s="160"/>
      <c r="D8" s="160"/>
      <c r="E8" s="160"/>
      <c r="F8" s="160"/>
      <c r="M8" s="163"/>
      <c r="N8" s="163"/>
      <c r="O8" s="163"/>
      <c r="P8" s="163"/>
      <c r="Q8" s="163"/>
      <c r="R8" s="163"/>
      <c r="S8" s="163"/>
      <c r="T8" s="163"/>
    </row>
    <row r="9" spans="1:21" x14ac:dyDescent="0.25">
      <c r="B9" s="160"/>
      <c r="C9" s="160"/>
      <c r="D9" s="160"/>
      <c r="E9" s="160"/>
      <c r="F9" s="160"/>
      <c r="M9" s="163"/>
      <c r="N9" s="163"/>
      <c r="O9" s="163"/>
      <c r="P9" s="163"/>
      <c r="Q9" s="163"/>
      <c r="R9" s="163"/>
      <c r="S9" s="163"/>
      <c r="T9" s="163"/>
    </row>
    <row r="10" spans="1:21" x14ac:dyDescent="0.25">
      <c r="B10" s="160"/>
      <c r="C10" s="160"/>
      <c r="D10" s="160"/>
      <c r="E10" s="160"/>
      <c r="F10" s="160"/>
      <c r="M10" s="163"/>
      <c r="N10" s="163"/>
      <c r="O10" s="163"/>
      <c r="P10" s="163"/>
      <c r="Q10" s="163"/>
      <c r="R10" s="163"/>
      <c r="S10" s="163"/>
      <c r="T10" s="163"/>
    </row>
    <row r="11" spans="1:21" x14ac:dyDescent="0.25">
      <c r="B11" s="160"/>
      <c r="C11" s="160"/>
      <c r="D11" s="160"/>
      <c r="E11" s="160"/>
      <c r="F11" s="160"/>
      <c r="M11" s="163"/>
      <c r="N11" s="163"/>
      <c r="O11" s="163"/>
      <c r="P11" s="163"/>
      <c r="Q11" s="163"/>
      <c r="R11" s="163"/>
      <c r="S11" s="163"/>
      <c r="T11" s="163"/>
    </row>
    <row r="12" spans="1:21" x14ac:dyDescent="0.25">
      <c r="B12" s="160"/>
      <c r="C12" s="160"/>
      <c r="D12" s="160"/>
      <c r="E12" s="160"/>
      <c r="F12" s="160"/>
      <c r="M12" s="163"/>
      <c r="N12" s="163"/>
      <c r="O12" s="163"/>
      <c r="P12" s="163"/>
      <c r="Q12" s="163"/>
      <c r="R12" s="163"/>
      <c r="S12" s="163"/>
      <c r="T12" s="163"/>
    </row>
    <row r="13" spans="1:21" x14ac:dyDescent="0.25">
      <c r="B13" s="160"/>
      <c r="C13" s="160"/>
      <c r="D13" s="160"/>
      <c r="E13" s="160"/>
      <c r="F13" s="160"/>
      <c r="M13" s="163"/>
      <c r="N13" s="163"/>
      <c r="O13" s="163"/>
      <c r="P13" s="163"/>
      <c r="Q13" s="163"/>
      <c r="R13" s="163"/>
      <c r="S13" s="163"/>
      <c r="T13" s="163"/>
    </row>
    <row r="14" spans="1:21" x14ac:dyDescent="0.25">
      <c r="B14" s="160"/>
      <c r="C14" s="160"/>
      <c r="D14" s="160"/>
      <c r="E14" s="160"/>
      <c r="F14" s="160"/>
      <c r="M14" s="163"/>
      <c r="N14" s="163"/>
      <c r="O14" s="163"/>
      <c r="P14" s="163"/>
      <c r="Q14" s="163"/>
      <c r="R14" s="163"/>
      <c r="S14" s="163"/>
      <c r="T14" s="163"/>
    </row>
    <row r="15" spans="1:21" x14ac:dyDescent="0.25">
      <c r="B15" s="160"/>
      <c r="C15" s="160"/>
      <c r="D15" s="160"/>
      <c r="E15" s="160"/>
      <c r="F15" s="160"/>
      <c r="M15" s="163"/>
      <c r="N15" s="163"/>
      <c r="O15" s="163"/>
      <c r="P15" s="163"/>
      <c r="Q15" s="163"/>
      <c r="R15" s="163"/>
      <c r="S15" s="163"/>
      <c r="T15" s="163"/>
    </row>
    <row r="16" spans="1:21" x14ac:dyDescent="0.25">
      <c r="B16" s="160"/>
      <c r="C16" s="160"/>
      <c r="D16" s="160"/>
      <c r="E16" s="160"/>
      <c r="F16" s="160"/>
      <c r="M16" s="163"/>
      <c r="N16" s="163"/>
      <c r="O16" s="163"/>
      <c r="P16" s="163"/>
      <c r="Q16" s="163"/>
      <c r="R16" s="163"/>
      <c r="S16" s="163"/>
      <c r="T16" s="163"/>
    </row>
    <row r="17" spans="2:20" x14ac:dyDescent="0.25">
      <c r="B17" s="160"/>
      <c r="C17" s="160"/>
      <c r="D17" s="160"/>
      <c r="E17" s="160"/>
      <c r="F17" s="160"/>
      <c r="M17" s="163"/>
      <c r="N17" s="163"/>
      <c r="O17" s="163"/>
      <c r="P17" s="163"/>
      <c r="Q17" s="163"/>
      <c r="R17" s="163"/>
      <c r="S17" s="163"/>
      <c r="T17" s="163"/>
    </row>
    <row r="18" spans="2:20" x14ac:dyDescent="0.25">
      <c r="B18" s="160"/>
      <c r="C18" s="160"/>
      <c r="D18" s="160"/>
      <c r="E18" s="160"/>
      <c r="F18" s="160"/>
      <c r="M18" s="163"/>
      <c r="N18" s="163"/>
      <c r="O18" s="163"/>
      <c r="P18" s="163"/>
      <c r="Q18" s="163"/>
      <c r="R18" s="163"/>
      <c r="S18" s="163"/>
      <c r="T18" s="163"/>
    </row>
    <row r="19" spans="2:20" x14ac:dyDescent="0.25">
      <c r="B19" s="160"/>
      <c r="C19" s="160"/>
      <c r="D19" s="160"/>
      <c r="E19" s="160"/>
      <c r="F19" s="160"/>
      <c r="M19" s="163"/>
      <c r="N19" s="163"/>
      <c r="O19" s="163"/>
      <c r="P19" s="163"/>
      <c r="Q19" s="163"/>
      <c r="R19" s="163"/>
      <c r="S19" s="163"/>
      <c r="T19" s="163"/>
    </row>
    <row r="20" spans="2:20" x14ac:dyDescent="0.25">
      <c r="B20" s="160"/>
      <c r="C20" s="160"/>
      <c r="D20" s="160"/>
      <c r="E20" s="160"/>
      <c r="F20" s="160"/>
      <c r="M20" s="163"/>
      <c r="N20" s="163"/>
      <c r="O20" s="163"/>
      <c r="P20" s="163"/>
      <c r="Q20" s="163"/>
      <c r="R20" s="163"/>
      <c r="S20" s="163"/>
      <c r="T20" s="163"/>
    </row>
    <row r="21" spans="2:20" x14ac:dyDescent="0.25">
      <c r="B21" s="160"/>
      <c r="C21" s="160"/>
      <c r="D21" s="160"/>
      <c r="E21" s="160"/>
      <c r="F21" s="160"/>
      <c r="M21" s="163"/>
      <c r="N21" s="163"/>
      <c r="O21" s="163"/>
      <c r="P21" s="163"/>
      <c r="Q21" s="163"/>
      <c r="R21" s="163"/>
      <c r="S21" s="163"/>
      <c r="T21" s="163"/>
    </row>
    <row r="22" spans="2:20" x14ac:dyDescent="0.25">
      <c r="B22" s="160"/>
      <c r="C22" s="160"/>
      <c r="D22" s="160"/>
      <c r="E22" s="160"/>
      <c r="F22" s="160"/>
      <c r="M22" s="163"/>
      <c r="N22" s="163"/>
      <c r="O22" s="163"/>
      <c r="P22" s="163"/>
      <c r="Q22" s="163"/>
      <c r="R22" s="163"/>
      <c r="S22" s="163"/>
      <c r="T22" s="163"/>
    </row>
    <row r="23" spans="2:20" x14ac:dyDescent="0.25">
      <c r="B23" s="160"/>
      <c r="C23" s="160"/>
      <c r="D23" s="160"/>
      <c r="E23" s="160"/>
      <c r="F23" s="160"/>
      <c r="M23" s="163"/>
      <c r="N23" s="163"/>
      <c r="O23" s="163"/>
      <c r="P23" s="163"/>
      <c r="Q23" s="163"/>
      <c r="R23" s="163"/>
      <c r="S23" s="163"/>
      <c r="T23" s="163"/>
    </row>
    <row r="24" spans="2:20" x14ac:dyDescent="0.25">
      <c r="B24" s="160"/>
      <c r="C24" s="160"/>
      <c r="D24" s="160"/>
      <c r="E24" s="160"/>
      <c r="F24" s="160"/>
      <c r="M24" s="163"/>
      <c r="N24" s="163"/>
      <c r="O24" s="163"/>
      <c r="P24" s="163"/>
      <c r="Q24" s="163"/>
      <c r="R24" s="163"/>
      <c r="S24" s="163"/>
      <c r="T24" s="163"/>
    </row>
    <row r="25" spans="2:20" x14ac:dyDescent="0.25">
      <c r="B25" s="160"/>
      <c r="C25" s="160"/>
      <c r="D25" s="160"/>
      <c r="E25" s="160"/>
      <c r="F25" s="160"/>
      <c r="M25" s="163"/>
      <c r="N25" s="163"/>
      <c r="O25" s="163"/>
      <c r="P25" s="163"/>
      <c r="Q25" s="163"/>
      <c r="R25" s="163"/>
      <c r="S25" s="163"/>
      <c r="T25" s="163"/>
    </row>
    <row r="26" spans="2:20" x14ac:dyDescent="0.25">
      <c r="B26" s="160"/>
      <c r="C26" s="160"/>
      <c r="D26" s="160"/>
      <c r="E26" s="160"/>
      <c r="F26" s="160"/>
      <c r="M26" s="163"/>
      <c r="N26" s="163"/>
      <c r="O26" s="163"/>
      <c r="P26" s="163"/>
      <c r="Q26" s="163"/>
      <c r="R26" s="163"/>
      <c r="S26" s="163"/>
      <c r="T26" s="163"/>
    </row>
    <row r="27" spans="2:20" x14ac:dyDescent="0.25">
      <c r="B27" s="160"/>
      <c r="C27" s="160"/>
      <c r="D27" s="160"/>
      <c r="E27" s="160"/>
      <c r="F27" s="160"/>
      <c r="M27" s="163"/>
      <c r="N27" s="163"/>
      <c r="O27" s="163"/>
      <c r="P27" s="163"/>
      <c r="Q27" s="163"/>
      <c r="R27" s="163"/>
      <c r="S27" s="163"/>
      <c r="T27" s="163"/>
    </row>
    <row r="28" spans="2:20" x14ac:dyDescent="0.25">
      <c r="B28" s="160"/>
      <c r="C28" s="160"/>
      <c r="D28" s="160"/>
      <c r="E28" s="160"/>
      <c r="F28" s="160"/>
      <c r="M28" s="163"/>
      <c r="N28" s="163"/>
      <c r="O28" s="163"/>
      <c r="P28" s="163"/>
      <c r="Q28" s="163"/>
      <c r="R28" s="163"/>
      <c r="S28" s="163"/>
      <c r="T28" s="163"/>
    </row>
    <row r="29" spans="2:20" x14ac:dyDescent="0.25">
      <c r="B29" s="160"/>
      <c r="C29" s="160"/>
      <c r="D29" s="160"/>
      <c r="E29" s="160"/>
      <c r="F29" s="160"/>
      <c r="M29" s="163"/>
      <c r="N29" s="163"/>
      <c r="O29" s="163"/>
      <c r="P29" s="163"/>
      <c r="Q29" s="163"/>
      <c r="R29" s="163"/>
      <c r="S29" s="163"/>
      <c r="T29" s="163"/>
    </row>
    <row r="30" spans="2:20" x14ac:dyDescent="0.25">
      <c r="B30" s="160"/>
      <c r="C30" s="160"/>
      <c r="D30" s="160"/>
      <c r="E30" s="160"/>
      <c r="F30" s="160"/>
      <c r="M30" s="163"/>
      <c r="N30" s="163"/>
      <c r="O30" s="163"/>
      <c r="P30" s="163"/>
      <c r="Q30" s="163"/>
      <c r="R30" s="163"/>
      <c r="S30" s="163"/>
      <c r="T30" s="163"/>
    </row>
    <row r="31" spans="2:20" x14ac:dyDescent="0.25">
      <c r="B31" s="160"/>
      <c r="C31" s="160"/>
      <c r="D31" s="160"/>
      <c r="E31" s="160"/>
      <c r="F31" s="160"/>
      <c r="M31" s="163"/>
      <c r="N31" s="163"/>
      <c r="O31" s="163"/>
      <c r="P31" s="163"/>
      <c r="Q31" s="163"/>
      <c r="R31" s="163"/>
      <c r="S31" s="163"/>
      <c r="T31" s="163"/>
    </row>
    <row r="32" spans="2:20" x14ac:dyDescent="0.25">
      <c r="B32" s="160"/>
      <c r="C32" s="160"/>
      <c r="D32" s="160"/>
      <c r="E32" s="160"/>
      <c r="F32" s="160"/>
      <c r="M32" s="163"/>
      <c r="N32" s="163"/>
      <c r="O32" s="163"/>
      <c r="P32" s="163"/>
      <c r="Q32" s="163"/>
      <c r="R32" s="163"/>
      <c r="S32" s="163"/>
      <c r="T32" s="163"/>
    </row>
    <row r="33" spans="2:20" x14ac:dyDescent="0.25">
      <c r="B33" s="160"/>
      <c r="C33" s="160"/>
      <c r="D33" s="160"/>
      <c r="E33" s="160"/>
      <c r="F33" s="160"/>
      <c r="M33" s="163"/>
      <c r="N33" s="163"/>
      <c r="O33" s="163"/>
      <c r="P33" s="163"/>
      <c r="Q33" s="163"/>
      <c r="R33" s="163"/>
      <c r="S33" s="163"/>
      <c r="T33" s="163"/>
    </row>
    <row r="34" spans="2:20" x14ac:dyDescent="0.25">
      <c r="B34" s="160"/>
      <c r="C34" s="160"/>
      <c r="D34" s="160"/>
      <c r="E34" s="160"/>
      <c r="F34" s="160"/>
      <c r="M34" s="163"/>
      <c r="N34" s="163"/>
      <c r="O34" s="163"/>
      <c r="P34" s="163"/>
      <c r="Q34" s="163"/>
      <c r="R34" s="163"/>
      <c r="S34" s="163"/>
      <c r="T34" s="163"/>
    </row>
    <row r="35" spans="2:20" x14ac:dyDescent="0.25">
      <c r="B35" s="160"/>
      <c r="C35" s="160"/>
      <c r="D35" s="160"/>
      <c r="E35" s="160"/>
      <c r="F35" s="160"/>
      <c r="M35" s="163"/>
      <c r="N35" s="163"/>
      <c r="O35" s="163"/>
      <c r="P35" s="163"/>
      <c r="Q35" s="163"/>
      <c r="R35" s="163"/>
      <c r="S35" s="163"/>
      <c r="T35" s="163"/>
    </row>
    <row r="36" spans="2:20" x14ac:dyDescent="0.25">
      <c r="B36" s="160"/>
      <c r="C36" s="160"/>
      <c r="D36" s="160"/>
      <c r="E36" s="160"/>
      <c r="F36" s="160"/>
      <c r="M36" s="163"/>
      <c r="N36" s="163"/>
      <c r="O36" s="163"/>
      <c r="P36" s="163"/>
      <c r="Q36" s="163"/>
      <c r="R36" s="163"/>
      <c r="S36" s="163"/>
      <c r="T36" s="163"/>
    </row>
    <row r="37" spans="2:20" x14ac:dyDescent="0.25">
      <c r="B37" s="160"/>
      <c r="C37" s="160"/>
      <c r="D37" s="160"/>
      <c r="E37" s="160"/>
      <c r="F37" s="160"/>
      <c r="M37" s="163"/>
      <c r="N37" s="163"/>
      <c r="O37" s="163"/>
      <c r="P37" s="163"/>
      <c r="Q37" s="163"/>
      <c r="R37" s="163"/>
      <c r="S37" s="163"/>
      <c r="T37" s="163"/>
    </row>
    <row r="38" spans="2:20" x14ac:dyDescent="0.25">
      <c r="B38" s="160"/>
      <c r="C38" s="160"/>
      <c r="D38" s="160"/>
      <c r="E38" s="160"/>
      <c r="F38" s="160"/>
      <c r="M38" s="163"/>
      <c r="N38" s="163"/>
      <c r="O38" s="163"/>
      <c r="P38" s="163"/>
      <c r="Q38" s="163"/>
      <c r="R38" s="163"/>
      <c r="S38" s="163"/>
      <c r="T38" s="163"/>
    </row>
    <row r="39" spans="2:20" x14ac:dyDescent="0.25">
      <c r="B39" s="160"/>
      <c r="C39" s="160"/>
      <c r="D39" s="160"/>
      <c r="E39" s="160"/>
      <c r="F39" s="160"/>
      <c r="M39" s="163"/>
      <c r="N39" s="163"/>
      <c r="O39" s="163"/>
      <c r="P39" s="163"/>
      <c r="Q39" s="163"/>
      <c r="R39" s="163"/>
      <c r="S39" s="163"/>
      <c r="T39" s="163"/>
    </row>
    <row r="40" spans="2:20" x14ac:dyDescent="0.25">
      <c r="B40" s="160"/>
      <c r="C40" s="160"/>
      <c r="D40" s="160"/>
      <c r="E40" s="160"/>
      <c r="F40" s="160"/>
      <c r="M40" s="163"/>
      <c r="N40" s="163"/>
      <c r="O40" s="163"/>
      <c r="P40" s="163"/>
      <c r="Q40" s="163"/>
      <c r="R40" s="163"/>
      <c r="S40" s="163"/>
      <c r="T40" s="163"/>
    </row>
    <row r="41" spans="2:20" x14ac:dyDescent="0.25">
      <c r="B41" s="160"/>
      <c r="C41" s="160"/>
      <c r="D41" s="160"/>
      <c r="E41" s="160"/>
      <c r="F41" s="160"/>
      <c r="M41" s="163"/>
      <c r="N41" s="163"/>
      <c r="O41" s="163"/>
      <c r="P41" s="163"/>
      <c r="Q41" s="163"/>
      <c r="R41" s="163"/>
      <c r="S41" s="163"/>
      <c r="T41" s="163"/>
    </row>
    <row r="42" spans="2:20" x14ac:dyDescent="0.25">
      <c r="B42" s="160"/>
      <c r="C42" s="160"/>
      <c r="D42" s="160"/>
      <c r="E42" s="160"/>
      <c r="F42" s="160"/>
      <c r="M42" s="163"/>
      <c r="N42" s="163"/>
      <c r="O42" s="163"/>
      <c r="P42" s="163"/>
      <c r="Q42" s="163"/>
      <c r="R42" s="163"/>
      <c r="S42" s="163"/>
      <c r="T42" s="163"/>
    </row>
    <row r="43" spans="2:20" x14ac:dyDescent="0.25">
      <c r="B43" s="160"/>
      <c r="C43" s="160"/>
      <c r="D43" s="160"/>
      <c r="E43" s="160"/>
      <c r="F43" s="160"/>
      <c r="M43" s="163"/>
      <c r="N43" s="163"/>
      <c r="O43" s="163"/>
      <c r="P43" s="163"/>
      <c r="Q43" s="163"/>
      <c r="R43" s="163"/>
      <c r="S43" s="163"/>
      <c r="T43" s="163"/>
    </row>
    <row r="44" spans="2:20" x14ac:dyDescent="0.25">
      <c r="B44" s="160"/>
      <c r="C44" s="160"/>
      <c r="D44" s="160"/>
      <c r="E44" s="160"/>
      <c r="F44" s="160"/>
      <c r="M44" s="163"/>
      <c r="N44" s="163"/>
      <c r="O44" s="163"/>
      <c r="P44" s="163"/>
      <c r="Q44" s="163"/>
      <c r="R44" s="163"/>
      <c r="S44" s="163"/>
      <c r="T44" s="163"/>
    </row>
    <row r="45" spans="2:20" x14ac:dyDescent="0.25">
      <c r="B45" s="160"/>
      <c r="C45" s="160"/>
      <c r="D45" s="160"/>
      <c r="E45" s="160"/>
      <c r="F45" s="160"/>
      <c r="M45" s="163"/>
      <c r="N45" s="163"/>
      <c r="O45" s="163"/>
      <c r="P45" s="163"/>
      <c r="Q45" s="163"/>
      <c r="R45" s="163"/>
      <c r="S45" s="163"/>
      <c r="T45" s="163"/>
    </row>
    <row r="46" spans="2:20" x14ac:dyDescent="0.25">
      <c r="B46" s="160"/>
      <c r="C46" s="160"/>
      <c r="D46" s="160"/>
      <c r="E46" s="160"/>
      <c r="F46" s="160"/>
      <c r="M46" s="163"/>
      <c r="N46" s="163"/>
      <c r="O46" s="163"/>
      <c r="P46" s="163"/>
      <c r="Q46" s="163"/>
      <c r="R46" s="163"/>
      <c r="S46" s="163"/>
      <c r="T46" s="163"/>
    </row>
    <row r="47" spans="2:20" x14ac:dyDescent="0.25">
      <c r="B47" s="160"/>
      <c r="C47" s="160"/>
      <c r="D47" s="160"/>
      <c r="E47" s="160"/>
      <c r="F47" s="160"/>
      <c r="M47" s="163"/>
      <c r="N47" s="163"/>
      <c r="O47" s="163"/>
      <c r="P47" s="163"/>
      <c r="Q47" s="163"/>
      <c r="R47" s="163"/>
      <c r="S47" s="163"/>
      <c r="T47" s="163"/>
    </row>
    <row r="48" spans="2:20" x14ac:dyDescent="0.25">
      <c r="B48" s="160"/>
      <c r="C48" s="160"/>
      <c r="D48" s="160"/>
      <c r="E48" s="160"/>
      <c r="F48" s="160"/>
      <c r="M48" s="163"/>
      <c r="N48" s="163"/>
      <c r="O48" s="163"/>
      <c r="P48" s="163"/>
      <c r="Q48" s="163"/>
      <c r="R48" s="163"/>
      <c r="S48" s="163"/>
      <c r="T48" s="163"/>
    </row>
    <row r="49" spans="2:20" x14ac:dyDescent="0.25">
      <c r="B49" s="160"/>
      <c r="C49" s="160"/>
      <c r="D49" s="160"/>
      <c r="E49" s="160"/>
      <c r="F49" s="160"/>
      <c r="M49" s="163"/>
      <c r="N49" s="163"/>
      <c r="O49" s="163"/>
      <c r="P49" s="163"/>
      <c r="Q49" s="163"/>
      <c r="R49" s="163"/>
      <c r="S49" s="163"/>
      <c r="T49" s="163"/>
    </row>
    <row r="50" spans="2:20" x14ac:dyDescent="0.25">
      <c r="B50" s="160"/>
      <c r="C50" s="160"/>
      <c r="D50" s="160"/>
      <c r="E50" s="160"/>
      <c r="F50" s="160"/>
      <c r="M50" s="163"/>
      <c r="N50" s="163"/>
      <c r="O50" s="163"/>
      <c r="P50" s="163"/>
      <c r="Q50" s="163"/>
      <c r="R50" s="163"/>
      <c r="S50" s="163"/>
      <c r="T50" s="163"/>
    </row>
    <row r="51" spans="2:20" x14ac:dyDescent="0.25">
      <c r="B51" s="160"/>
      <c r="C51" s="160"/>
      <c r="D51" s="160"/>
      <c r="E51" s="160"/>
      <c r="F51" s="160"/>
      <c r="M51" s="163"/>
      <c r="N51" s="163"/>
      <c r="O51" s="163"/>
      <c r="P51" s="163"/>
      <c r="Q51" s="163"/>
      <c r="R51" s="163"/>
      <c r="S51" s="163"/>
      <c r="T51" s="163"/>
    </row>
    <row r="52" spans="2:20" x14ac:dyDescent="0.25">
      <c r="B52" s="160"/>
      <c r="C52" s="160"/>
      <c r="D52" s="160"/>
      <c r="E52" s="160"/>
      <c r="F52" s="160"/>
      <c r="M52" s="163"/>
      <c r="N52" s="163"/>
      <c r="O52" s="163"/>
      <c r="P52" s="163"/>
      <c r="Q52" s="163"/>
      <c r="R52" s="163"/>
      <c r="S52" s="163"/>
      <c r="T52" s="163"/>
    </row>
    <row r="53" spans="2:20" x14ac:dyDescent="0.25">
      <c r="B53" s="160"/>
      <c r="C53" s="160"/>
      <c r="D53" s="160"/>
      <c r="E53" s="160"/>
      <c r="F53" s="160"/>
      <c r="M53" s="163"/>
      <c r="N53" s="163"/>
      <c r="O53" s="163"/>
      <c r="P53" s="163"/>
      <c r="Q53" s="163"/>
      <c r="R53" s="163"/>
      <c r="S53" s="163"/>
      <c r="T53" s="163"/>
    </row>
    <row r="54" spans="2:20" x14ac:dyDescent="0.25">
      <c r="B54" s="160"/>
      <c r="C54" s="160"/>
      <c r="D54" s="160"/>
      <c r="E54" s="160"/>
      <c r="F54" s="160"/>
      <c r="M54" s="163"/>
      <c r="N54" s="163"/>
      <c r="O54" s="163"/>
      <c r="P54" s="163"/>
      <c r="Q54" s="163"/>
      <c r="R54" s="163"/>
      <c r="S54" s="163"/>
      <c r="T54" s="163"/>
    </row>
    <row r="55" spans="2:20" x14ac:dyDescent="0.25">
      <c r="B55" s="160"/>
      <c r="C55" s="160"/>
      <c r="D55" s="160"/>
      <c r="E55" s="160"/>
      <c r="F55" s="160"/>
      <c r="M55" s="163"/>
      <c r="N55" s="163"/>
      <c r="O55" s="163"/>
      <c r="P55" s="163"/>
      <c r="Q55" s="163"/>
      <c r="R55" s="163"/>
      <c r="S55" s="163"/>
      <c r="T55" s="163"/>
    </row>
    <row r="56" spans="2:20" x14ac:dyDescent="0.25">
      <c r="B56" s="160"/>
      <c r="C56" s="160"/>
      <c r="D56" s="160"/>
      <c r="E56" s="160"/>
      <c r="F56" s="160"/>
      <c r="M56" s="163"/>
      <c r="N56" s="163"/>
      <c r="O56" s="163"/>
      <c r="P56" s="163"/>
      <c r="Q56" s="163"/>
      <c r="R56" s="163"/>
      <c r="S56" s="163"/>
      <c r="T56" s="163"/>
    </row>
    <row r="57" spans="2:20" x14ac:dyDescent="0.25">
      <c r="B57" s="160"/>
      <c r="C57" s="160"/>
      <c r="D57" s="160"/>
      <c r="E57" s="160"/>
      <c r="F57" s="160"/>
      <c r="M57" s="163"/>
      <c r="N57" s="163"/>
      <c r="O57" s="163"/>
      <c r="P57" s="163"/>
      <c r="Q57" s="163"/>
      <c r="R57" s="163"/>
      <c r="S57" s="163"/>
      <c r="T57" s="163"/>
    </row>
    <row r="58" spans="2:20" x14ac:dyDescent="0.25">
      <c r="B58" s="160"/>
      <c r="C58" s="160"/>
      <c r="D58" s="160"/>
      <c r="E58" s="160"/>
      <c r="F58" s="160"/>
      <c r="M58" s="163"/>
      <c r="N58" s="163"/>
      <c r="O58" s="163"/>
      <c r="P58" s="163"/>
      <c r="Q58" s="163"/>
      <c r="R58" s="163"/>
      <c r="S58" s="163"/>
      <c r="T58" s="163"/>
    </row>
    <row r="59" spans="2:20" x14ac:dyDescent="0.25">
      <c r="B59" s="160"/>
      <c r="C59" s="160"/>
      <c r="D59" s="160"/>
      <c r="E59" s="160"/>
      <c r="F59" s="160"/>
      <c r="M59" s="163"/>
      <c r="N59" s="163"/>
      <c r="O59" s="163"/>
      <c r="P59" s="163"/>
      <c r="Q59" s="163"/>
      <c r="R59" s="163"/>
      <c r="S59" s="163"/>
      <c r="T59" s="163"/>
    </row>
    <row r="60" spans="2:20" x14ac:dyDescent="0.25">
      <c r="B60" s="160"/>
      <c r="C60" s="160"/>
      <c r="D60" s="160"/>
      <c r="E60" s="160"/>
      <c r="F60" s="160"/>
      <c r="M60" s="163"/>
      <c r="N60" s="163"/>
      <c r="O60" s="163"/>
      <c r="P60" s="163"/>
      <c r="Q60" s="163"/>
      <c r="R60" s="163"/>
      <c r="S60" s="163"/>
      <c r="T60" s="163"/>
    </row>
    <row r="61" spans="2:20" x14ac:dyDescent="0.25">
      <c r="B61" s="160"/>
      <c r="C61" s="160"/>
      <c r="D61" s="160"/>
      <c r="E61" s="160"/>
      <c r="F61" s="160"/>
      <c r="M61" s="163"/>
      <c r="N61" s="163"/>
      <c r="O61" s="163"/>
      <c r="P61" s="163"/>
      <c r="Q61" s="163"/>
      <c r="R61" s="163"/>
      <c r="S61" s="163"/>
      <c r="T61" s="163"/>
    </row>
    <row r="62" spans="2:20" x14ac:dyDescent="0.25">
      <c r="B62" s="160"/>
      <c r="C62" s="160"/>
      <c r="D62" s="160"/>
      <c r="E62" s="160"/>
      <c r="F62" s="160"/>
      <c r="M62" s="163"/>
      <c r="N62" s="163"/>
      <c r="O62" s="163"/>
      <c r="P62" s="163"/>
      <c r="Q62" s="163"/>
      <c r="R62" s="163"/>
      <c r="S62" s="163"/>
      <c r="T62" s="163"/>
    </row>
    <row r="63" spans="2:20" x14ac:dyDescent="0.25">
      <c r="B63" s="160"/>
      <c r="C63" s="160"/>
      <c r="D63" s="160"/>
      <c r="E63" s="160"/>
      <c r="F63" s="160"/>
      <c r="M63" s="163"/>
      <c r="N63" s="163"/>
      <c r="O63" s="163"/>
      <c r="P63" s="163"/>
      <c r="Q63" s="163"/>
      <c r="R63" s="163"/>
      <c r="S63" s="163"/>
      <c r="T63" s="163"/>
    </row>
    <row r="64" spans="2:20" x14ac:dyDescent="0.25">
      <c r="B64" s="160"/>
      <c r="C64" s="160"/>
      <c r="D64" s="160"/>
      <c r="E64" s="160"/>
      <c r="F64" s="160"/>
      <c r="M64" s="163"/>
      <c r="N64" s="163"/>
      <c r="O64" s="163"/>
      <c r="P64" s="163"/>
      <c r="Q64" s="163"/>
      <c r="R64" s="163"/>
      <c r="S64" s="163"/>
      <c r="T64" s="163"/>
    </row>
    <row r="65" spans="2:20" x14ac:dyDescent="0.25">
      <c r="B65" s="160"/>
      <c r="C65" s="160"/>
      <c r="D65" s="160"/>
      <c r="E65" s="160"/>
      <c r="F65" s="160"/>
      <c r="M65" s="163"/>
      <c r="N65" s="163"/>
      <c r="O65" s="163"/>
      <c r="P65" s="163"/>
      <c r="Q65" s="163"/>
      <c r="R65" s="163"/>
      <c r="S65" s="163"/>
      <c r="T65" s="163"/>
    </row>
    <row r="66" spans="2:20" x14ac:dyDescent="0.25">
      <c r="B66" s="160"/>
      <c r="C66" s="160"/>
      <c r="D66" s="160"/>
      <c r="E66" s="160"/>
      <c r="F66" s="160"/>
      <c r="M66" s="163"/>
      <c r="N66" s="163"/>
      <c r="O66" s="163"/>
      <c r="P66" s="163"/>
      <c r="Q66" s="163"/>
      <c r="R66" s="163"/>
      <c r="S66" s="163"/>
      <c r="T66" s="163"/>
    </row>
    <row r="67" spans="2:20" x14ac:dyDescent="0.25">
      <c r="B67" s="160"/>
      <c r="C67" s="160"/>
      <c r="D67" s="160"/>
      <c r="E67" s="160"/>
      <c r="F67" s="160"/>
      <c r="M67" s="163"/>
      <c r="N67" s="163"/>
      <c r="O67" s="163"/>
      <c r="P67" s="163"/>
      <c r="Q67" s="163"/>
      <c r="R67" s="163"/>
      <c r="S67" s="163"/>
      <c r="T67" s="163"/>
    </row>
    <row r="68" spans="2:20" x14ac:dyDescent="0.25">
      <c r="B68" s="160"/>
      <c r="C68" s="160"/>
      <c r="D68" s="160"/>
      <c r="E68" s="160"/>
      <c r="F68" s="160"/>
      <c r="M68" s="163"/>
      <c r="N68" s="163"/>
      <c r="O68" s="163"/>
      <c r="P68" s="163"/>
      <c r="Q68" s="163"/>
      <c r="R68" s="163"/>
      <c r="S68" s="163"/>
      <c r="T68" s="163"/>
    </row>
    <row r="69" spans="2:20" x14ac:dyDescent="0.25">
      <c r="B69" s="160"/>
      <c r="C69" s="160"/>
      <c r="D69" s="160"/>
      <c r="E69" s="160"/>
      <c r="F69" s="160"/>
      <c r="M69" s="163"/>
      <c r="N69" s="163"/>
      <c r="O69" s="163"/>
      <c r="P69" s="163"/>
      <c r="Q69" s="163"/>
      <c r="R69" s="163"/>
      <c r="S69" s="163"/>
      <c r="T69" s="163"/>
    </row>
    <row r="70" spans="2:20" x14ac:dyDescent="0.25">
      <c r="B70" s="160"/>
      <c r="C70" s="160"/>
      <c r="D70" s="160"/>
      <c r="E70" s="160"/>
      <c r="F70" s="160"/>
      <c r="M70" s="163"/>
      <c r="N70" s="163"/>
      <c r="O70" s="163"/>
      <c r="P70" s="163"/>
      <c r="Q70" s="163"/>
      <c r="R70" s="163"/>
      <c r="S70" s="163"/>
      <c r="T70" s="163"/>
    </row>
    <row r="71" spans="2:20" x14ac:dyDescent="0.25">
      <c r="B71" s="160"/>
      <c r="C71" s="160"/>
      <c r="D71" s="160"/>
      <c r="E71" s="160"/>
      <c r="F71" s="160"/>
      <c r="M71" s="163"/>
      <c r="N71" s="163"/>
      <c r="O71" s="163"/>
      <c r="P71" s="163"/>
      <c r="Q71" s="163"/>
      <c r="R71" s="163"/>
      <c r="S71" s="163"/>
      <c r="T71" s="163"/>
    </row>
    <row r="72" spans="2:20" x14ac:dyDescent="0.25">
      <c r="B72" s="160"/>
      <c r="C72" s="160"/>
      <c r="D72" s="160"/>
      <c r="E72" s="160"/>
      <c r="F72" s="160"/>
      <c r="M72" s="163"/>
      <c r="N72" s="163"/>
      <c r="O72" s="163"/>
      <c r="P72" s="163"/>
      <c r="Q72" s="163"/>
      <c r="R72" s="163"/>
      <c r="S72" s="163"/>
      <c r="T72" s="163"/>
    </row>
    <row r="73" spans="2:20" x14ac:dyDescent="0.25">
      <c r="B73" s="160"/>
      <c r="C73" s="160"/>
      <c r="D73" s="160"/>
      <c r="E73" s="160"/>
      <c r="F73" s="160"/>
      <c r="M73" s="163"/>
      <c r="N73" s="163"/>
      <c r="O73" s="163"/>
      <c r="P73" s="163"/>
      <c r="Q73" s="163"/>
      <c r="R73" s="163"/>
      <c r="S73" s="163"/>
      <c r="T73" s="163"/>
    </row>
    <row r="74" spans="2:20" x14ac:dyDescent="0.25">
      <c r="B74" s="160"/>
      <c r="C74" s="160"/>
      <c r="D74" s="160"/>
      <c r="E74" s="160"/>
      <c r="F74" s="160"/>
      <c r="M74" s="163"/>
      <c r="N74" s="163"/>
      <c r="O74" s="163"/>
      <c r="P74" s="163"/>
      <c r="Q74" s="163"/>
      <c r="R74" s="163"/>
      <c r="S74" s="163"/>
      <c r="T74" s="163"/>
    </row>
    <row r="75" spans="2:20" x14ac:dyDescent="0.25">
      <c r="B75" s="160"/>
      <c r="C75" s="160"/>
      <c r="D75" s="160"/>
      <c r="E75" s="160"/>
      <c r="F75" s="160"/>
      <c r="M75" s="163"/>
      <c r="N75" s="163"/>
      <c r="O75" s="163"/>
      <c r="P75" s="163"/>
      <c r="Q75" s="163"/>
      <c r="R75" s="163"/>
      <c r="S75" s="163"/>
      <c r="T75" s="163"/>
    </row>
    <row r="76" spans="2:20" x14ac:dyDescent="0.25">
      <c r="B76" s="160"/>
      <c r="C76" s="160"/>
      <c r="D76" s="160"/>
      <c r="E76" s="160"/>
      <c r="F76" s="160"/>
      <c r="M76" s="163"/>
      <c r="N76" s="163"/>
      <c r="O76" s="163"/>
      <c r="P76" s="163"/>
      <c r="Q76" s="163"/>
      <c r="R76" s="163"/>
      <c r="S76" s="163"/>
      <c r="T76" s="163"/>
    </row>
    <row r="77" spans="2:20" x14ac:dyDescent="0.25">
      <c r="B77" s="160"/>
      <c r="C77" s="160"/>
      <c r="D77" s="160"/>
      <c r="E77" s="160"/>
      <c r="F77" s="160"/>
      <c r="M77" s="163"/>
      <c r="N77" s="163"/>
      <c r="O77" s="163"/>
      <c r="P77" s="163"/>
      <c r="Q77" s="163"/>
      <c r="R77" s="163"/>
      <c r="S77" s="163"/>
      <c r="T77" s="163"/>
    </row>
    <row r="78" spans="2:20" x14ac:dyDescent="0.25">
      <c r="B78" s="160"/>
      <c r="C78" s="160"/>
      <c r="D78" s="160"/>
      <c r="E78" s="160"/>
      <c r="F78" s="160"/>
      <c r="M78" s="163"/>
      <c r="N78" s="163"/>
      <c r="O78" s="163"/>
      <c r="P78" s="163"/>
      <c r="Q78" s="163"/>
      <c r="R78" s="163"/>
      <c r="S78" s="163"/>
      <c r="T78" s="163"/>
    </row>
    <row r="79" spans="2:20" x14ac:dyDescent="0.25">
      <c r="B79" s="160"/>
      <c r="C79" s="160"/>
      <c r="D79" s="160"/>
      <c r="E79" s="160"/>
      <c r="F79" s="160"/>
      <c r="M79" s="163"/>
      <c r="N79" s="163"/>
      <c r="O79" s="163"/>
      <c r="P79" s="163"/>
      <c r="Q79" s="163"/>
      <c r="R79" s="163"/>
      <c r="S79" s="163"/>
      <c r="T79" s="163"/>
    </row>
    <row r="80" spans="2:20" x14ac:dyDescent="0.25">
      <c r="B80" s="160"/>
      <c r="C80" s="160"/>
      <c r="D80" s="160"/>
      <c r="E80" s="160"/>
      <c r="F80" s="160"/>
      <c r="M80" s="163"/>
      <c r="N80" s="163"/>
      <c r="O80" s="163"/>
      <c r="P80" s="163"/>
      <c r="Q80" s="163"/>
      <c r="R80" s="163"/>
      <c r="S80" s="163"/>
      <c r="T80" s="163"/>
    </row>
    <row r="81" spans="2:20" x14ac:dyDescent="0.25">
      <c r="B81" s="160"/>
      <c r="C81" s="160"/>
      <c r="D81" s="160"/>
      <c r="E81" s="160"/>
      <c r="F81" s="160"/>
      <c r="M81" s="163"/>
      <c r="N81" s="163"/>
      <c r="O81" s="163"/>
      <c r="P81" s="163"/>
      <c r="Q81" s="163"/>
      <c r="R81" s="163"/>
      <c r="S81" s="163"/>
      <c r="T81" s="163"/>
    </row>
    <row r="82" spans="2:20" x14ac:dyDescent="0.25">
      <c r="B82" s="160"/>
      <c r="C82" s="160"/>
      <c r="D82" s="160"/>
      <c r="E82" s="160"/>
      <c r="F82" s="160"/>
      <c r="M82" s="163"/>
      <c r="N82" s="163"/>
      <c r="O82" s="163"/>
      <c r="P82" s="163"/>
      <c r="Q82" s="163"/>
      <c r="R82" s="163"/>
      <c r="S82" s="163"/>
      <c r="T82" s="163"/>
    </row>
    <row r="83" spans="2:20" x14ac:dyDescent="0.25">
      <c r="B83" s="160"/>
      <c r="C83" s="160"/>
      <c r="D83" s="160"/>
      <c r="E83" s="160"/>
      <c r="F83" s="160"/>
      <c r="M83" s="163"/>
      <c r="N83" s="163"/>
      <c r="O83" s="163"/>
      <c r="P83" s="163"/>
      <c r="Q83" s="163"/>
      <c r="R83" s="163"/>
      <c r="S83" s="163"/>
      <c r="T83" s="163"/>
    </row>
    <row r="84" spans="2:20" x14ac:dyDescent="0.25">
      <c r="B84" s="160"/>
      <c r="C84" s="160"/>
      <c r="D84" s="160"/>
      <c r="E84" s="160"/>
      <c r="F84" s="160"/>
      <c r="M84" s="163"/>
      <c r="N84" s="163"/>
      <c r="O84" s="163"/>
      <c r="P84" s="163"/>
      <c r="Q84" s="163"/>
      <c r="R84" s="163"/>
      <c r="S84" s="163"/>
      <c r="T84" s="163"/>
    </row>
    <row r="85" spans="2:20" x14ac:dyDescent="0.25">
      <c r="B85" s="160"/>
      <c r="C85" s="160"/>
      <c r="D85" s="160"/>
      <c r="E85" s="160"/>
      <c r="F85" s="160"/>
      <c r="M85" s="163"/>
      <c r="N85" s="163"/>
      <c r="O85" s="163"/>
      <c r="P85" s="163"/>
      <c r="Q85" s="163"/>
      <c r="R85" s="163"/>
      <c r="S85" s="163"/>
      <c r="T85" s="163"/>
    </row>
    <row r="86" spans="2:20" x14ac:dyDescent="0.25">
      <c r="B86" s="160"/>
      <c r="C86" s="160"/>
      <c r="D86" s="160"/>
      <c r="E86" s="160"/>
      <c r="F86" s="160"/>
      <c r="M86" s="163"/>
      <c r="N86" s="163"/>
      <c r="O86" s="163"/>
      <c r="P86" s="163"/>
      <c r="Q86" s="163"/>
      <c r="R86" s="163"/>
      <c r="S86" s="163"/>
      <c r="T86" s="163"/>
    </row>
    <row r="87" spans="2:20" x14ac:dyDescent="0.25">
      <c r="B87" s="160"/>
      <c r="C87" s="160"/>
      <c r="D87" s="160"/>
      <c r="E87" s="160"/>
      <c r="F87" s="160"/>
      <c r="M87" s="163"/>
      <c r="N87" s="163"/>
      <c r="O87" s="163"/>
      <c r="P87" s="163"/>
      <c r="Q87" s="163"/>
      <c r="R87" s="163"/>
      <c r="S87" s="163"/>
      <c r="T87" s="163"/>
    </row>
    <row r="88" spans="2:20" x14ac:dyDescent="0.25">
      <c r="B88" s="160"/>
      <c r="C88" s="160"/>
      <c r="D88" s="160"/>
      <c r="E88" s="160"/>
      <c r="F88" s="160"/>
      <c r="M88" s="163"/>
      <c r="N88" s="163"/>
      <c r="O88" s="163"/>
      <c r="P88" s="163"/>
      <c r="Q88" s="163"/>
      <c r="R88" s="163"/>
      <c r="S88" s="163"/>
      <c r="T88" s="163"/>
    </row>
    <row r="89" spans="2:20" x14ac:dyDescent="0.25">
      <c r="B89" s="160"/>
      <c r="C89" s="160"/>
      <c r="D89" s="160"/>
      <c r="E89" s="160"/>
      <c r="F89" s="160"/>
      <c r="M89" s="163"/>
      <c r="N89" s="163"/>
      <c r="O89" s="163"/>
      <c r="P89" s="163"/>
      <c r="Q89" s="163"/>
      <c r="R89" s="163"/>
      <c r="S89" s="163"/>
      <c r="T89" s="163"/>
    </row>
    <row r="90" spans="2:20" x14ac:dyDescent="0.25">
      <c r="B90" s="160"/>
      <c r="C90" s="160"/>
      <c r="D90" s="160"/>
      <c r="E90" s="160"/>
      <c r="F90" s="160"/>
      <c r="M90" s="163"/>
      <c r="N90" s="163"/>
      <c r="O90" s="163"/>
      <c r="P90" s="163"/>
      <c r="Q90" s="163"/>
      <c r="R90" s="163"/>
      <c r="S90" s="163"/>
      <c r="T90" s="163"/>
    </row>
    <row r="91" spans="2:20" x14ac:dyDescent="0.25">
      <c r="B91" s="160"/>
      <c r="C91" s="160"/>
      <c r="D91" s="160"/>
      <c r="E91" s="160"/>
      <c r="F91" s="160"/>
      <c r="M91" s="163"/>
      <c r="N91" s="163"/>
      <c r="O91" s="163"/>
      <c r="P91" s="163"/>
      <c r="Q91" s="163"/>
      <c r="R91" s="163"/>
      <c r="S91" s="163"/>
      <c r="T91" s="163"/>
    </row>
    <row r="92" spans="2:20" x14ac:dyDescent="0.25">
      <c r="B92" s="160"/>
      <c r="C92" s="160"/>
      <c r="D92" s="160"/>
      <c r="E92" s="160"/>
      <c r="F92" s="160"/>
      <c r="M92" s="163"/>
      <c r="N92" s="163"/>
      <c r="O92" s="163"/>
      <c r="P92" s="163"/>
      <c r="Q92" s="163"/>
      <c r="R92" s="163"/>
      <c r="S92" s="163"/>
      <c r="T92" s="163"/>
    </row>
    <row r="93" spans="2:20" x14ac:dyDescent="0.25">
      <c r="B93" s="160"/>
      <c r="C93" s="160"/>
      <c r="D93" s="160"/>
      <c r="E93" s="160"/>
      <c r="F93" s="160"/>
      <c r="M93" s="163"/>
      <c r="N93" s="163"/>
      <c r="O93" s="163"/>
      <c r="P93" s="163"/>
      <c r="Q93" s="163"/>
      <c r="R93" s="163"/>
      <c r="S93" s="163"/>
      <c r="T93" s="163"/>
    </row>
    <row r="94" spans="2:20" x14ac:dyDescent="0.25">
      <c r="B94" s="160"/>
      <c r="C94" s="160"/>
      <c r="D94" s="160"/>
      <c r="E94" s="160"/>
      <c r="F94" s="160"/>
      <c r="M94" s="163"/>
      <c r="N94" s="163"/>
      <c r="O94" s="163"/>
      <c r="P94" s="163"/>
      <c r="Q94" s="163"/>
      <c r="R94" s="163"/>
      <c r="S94" s="163"/>
      <c r="T94" s="163"/>
    </row>
    <row r="95" spans="2:20" x14ac:dyDescent="0.25">
      <c r="B95" s="160"/>
      <c r="C95" s="160"/>
      <c r="D95" s="160"/>
      <c r="E95" s="160"/>
      <c r="F95" s="160"/>
      <c r="M95" s="163"/>
      <c r="N95" s="163"/>
      <c r="O95" s="163"/>
      <c r="P95" s="163"/>
      <c r="Q95" s="163"/>
      <c r="R95" s="163"/>
      <c r="S95" s="163"/>
      <c r="T95" s="163"/>
    </row>
    <row r="96" spans="2:20" x14ac:dyDescent="0.25">
      <c r="B96" s="160"/>
      <c r="C96" s="160"/>
      <c r="D96" s="160"/>
      <c r="E96" s="160"/>
      <c r="F96" s="160"/>
      <c r="M96" s="163"/>
      <c r="N96" s="163"/>
      <c r="O96" s="163"/>
      <c r="P96" s="163"/>
      <c r="Q96" s="163"/>
      <c r="R96" s="163"/>
      <c r="S96" s="163"/>
      <c r="T96" s="163"/>
    </row>
    <row r="97" spans="2:20" x14ac:dyDescent="0.25">
      <c r="B97" s="160"/>
      <c r="C97" s="160"/>
      <c r="D97" s="160"/>
      <c r="E97" s="160"/>
      <c r="F97" s="160"/>
      <c r="M97" s="163"/>
      <c r="N97" s="163"/>
      <c r="O97" s="163"/>
      <c r="P97" s="163"/>
      <c r="Q97" s="163"/>
      <c r="R97" s="163"/>
      <c r="S97" s="163"/>
      <c r="T97" s="163"/>
    </row>
    <row r="98" spans="2:20" x14ac:dyDescent="0.25">
      <c r="B98" s="160"/>
      <c r="C98" s="160"/>
      <c r="D98" s="160"/>
      <c r="E98" s="160"/>
      <c r="F98" s="160"/>
      <c r="M98" s="163"/>
      <c r="N98" s="163"/>
      <c r="O98" s="163"/>
      <c r="P98" s="163"/>
      <c r="Q98" s="163"/>
      <c r="R98" s="163"/>
      <c r="S98" s="163"/>
      <c r="T98" s="163"/>
    </row>
    <row r="99" spans="2:20" x14ac:dyDescent="0.25">
      <c r="B99" s="160"/>
      <c r="C99" s="160"/>
      <c r="D99" s="160"/>
      <c r="E99" s="160"/>
      <c r="F99" s="160"/>
      <c r="M99" s="163"/>
      <c r="N99" s="163"/>
      <c r="O99" s="163"/>
      <c r="P99" s="163"/>
      <c r="Q99" s="163"/>
      <c r="R99" s="163"/>
      <c r="S99" s="163"/>
      <c r="T99" s="163"/>
    </row>
    <row r="100" spans="2:20" x14ac:dyDescent="0.25">
      <c r="B100" s="160"/>
      <c r="C100" s="160"/>
      <c r="D100" s="160"/>
      <c r="E100" s="160"/>
      <c r="F100" s="160"/>
      <c r="M100" s="163"/>
      <c r="N100" s="163"/>
      <c r="O100" s="163"/>
      <c r="P100" s="163"/>
      <c r="Q100" s="163"/>
      <c r="R100" s="163"/>
      <c r="S100" s="163"/>
      <c r="T100" s="163"/>
    </row>
    <row r="101" spans="2:20" x14ac:dyDescent="0.25">
      <c r="B101" s="160"/>
      <c r="C101" s="160"/>
      <c r="D101" s="160"/>
      <c r="E101" s="160"/>
      <c r="F101" s="160"/>
      <c r="M101" s="163"/>
      <c r="N101" s="163"/>
      <c r="O101" s="163"/>
      <c r="P101" s="163"/>
      <c r="Q101" s="163"/>
      <c r="R101" s="163"/>
      <c r="S101" s="163"/>
      <c r="T101" s="163"/>
    </row>
    <row r="102" spans="2:20" x14ac:dyDescent="0.25">
      <c r="B102" s="160"/>
      <c r="C102" s="160"/>
      <c r="D102" s="160"/>
      <c r="E102" s="160"/>
      <c r="F102" s="160"/>
      <c r="M102" s="163"/>
      <c r="N102" s="163"/>
      <c r="O102" s="163"/>
      <c r="P102" s="163"/>
      <c r="Q102" s="163"/>
      <c r="R102" s="163"/>
      <c r="S102" s="163"/>
      <c r="T102" s="163"/>
    </row>
    <row r="103" spans="2:20" x14ac:dyDescent="0.25">
      <c r="B103" s="160"/>
      <c r="C103" s="160"/>
      <c r="D103" s="160"/>
      <c r="E103" s="160"/>
      <c r="F103" s="160"/>
      <c r="M103" s="163"/>
      <c r="N103" s="163"/>
      <c r="O103" s="163"/>
      <c r="P103" s="163"/>
      <c r="Q103" s="163"/>
      <c r="R103" s="163"/>
      <c r="S103" s="163"/>
      <c r="T103" s="163"/>
    </row>
    <row r="104" spans="2:20" x14ac:dyDescent="0.25">
      <c r="B104" s="160"/>
      <c r="C104" s="160"/>
      <c r="D104" s="160"/>
      <c r="E104" s="160"/>
      <c r="F104" s="160"/>
      <c r="M104" s="163"/>
      <c r="N104" s="163"/>
      <c r="O104" s="163"/>
      <c r="P104" s="163"/>
      <c r="Q104" s="163"/>
      <c r="R104" s="163"/>
      <c r="S104" s="163"/>
      <c r="T104" s="163"/>
    </row>
    <row r="105" spans="2:20" x14ac:dyDescent="0.25">
      <c r="B105" s="160"/>
      <c r="C105" s="160"/>
      <c r="D105" s="160"/>
      <c r="E105" s="160"/>
      <c r="F105" s="160"/>
      <c r="M105" s="163"/>
      <c r="N105" s="163"/>
      <c r="O105" s="163"/>
      <c r="P105" s="163"/>
      <c r="Q105" s="163"/>
      <c r="R105" s="163"/>
      <c r="S105" s="163"/>
      <c r="T105" s="163"/>
    </row>
    <row r="106" spans="2:20" x14ac:dyDescent="0.25">
      <c r="B106" s="160"/>
      <c r="C106" s="160"/>
      <c r="D106" s="160"/>
      <c r="E106" s="160"/>
      <c r="F106" s="160"/>
      <c r="M106" s="163"/>
      <c r="N106" s="163"/>
      <c r="O106" s="163"/>
      <c r="P106" s="163"/>
      <c r="Q106" s="163"/>
      <c r="R106" s="163"/>
      <c r="S106" s="163"/>
      <c r="T106" s="163"/>
    </row>
    <row r="107" spans="2:20" x14ac:dyDescent="0.25">
      <c r="B107" s="160"/>
      <c r="C107" s="160"/>
      <c r="D107" s="160"/>
      <c r="E107" s="160"/>
      <c r="F107" s="160"/>
      <c r="M107" s="163"/>
      <c r="N107" s="163"/>
      <c r="O107" s="163"/>
      <c r="P107" s="163"/>
      <c r="Q107" s="163"/>
      <c r="R107" s="163"/>
      <c r="S107" s="163"/>
      <c r="T107" s="163"/>
    </row>
    <row r="108" spans="2:20" x14ac:dyDescent="0.25">
      <c r="B108" s="160"/>
      <c r="C108" s="160"/>
      <c r="D108" s="160"/>
      <c r="E108" s="160"/>
      <c r="F108" s="160"/>
      <c r="M108" s="163"/>
      <c r="N108" s="163"/>
      <c r="O108" s="163"/>
      <c r="P108" s="163"/>
      <c r="Q108" s="163"/>
      <c r="R108" s="163"/>
      <c r="S108" s="163"/>
      <c r="T108" s="163"/>
    </row>
    <row r="109" spans="2:20" x14ac:dyDescent="0.25">
      <c r="B109" s="160"/>
      <c r="C109" s="160"/>
      <c r="D109" s="160"/>
      <c r="E109" s="160"/>
      <c r="F109" s="160"/>
      <c r="M109" s="163"/>
      <c r="N109" s="163"/>
      <c r="O109" s="163"/>
      <c r="P109" s="163"/>
      <c r="Q109" s="163"/>
      <c r="R109" s="163"/>
      <c r="S109" s="163"/>
      <c r="T109" s="163"/>
    </row>
    <row r="110" spans="2:20" x14ac:dyDescent="0.25">
      <c r="B110" s="160"/>
      <c r="C110" s="160"/>
      <c r="D110" s="160"/>
      <c r="E110" s="160"/>
      <c r="F110" s="160"/>
      <c r="M110" s="163"/>
      <c r="N110" s="163"/>
      <c r="O110" s="163"/>
      <c r="P110" s="163"/>
      <c r="Q110" s="163"/>
      <c r="R110" s="163"/>
      <c r="S110" s="163"/>
      <c r="T110" s="163"/>
    </row>
    <row r="111" spans="2:20" x14ac:dyDescent="0.25">
      <c r="B111" s="160"/>
      <c r="C111" s="160"/>
      <c r="D111" s="160"/>
      <c r="E111" s="160"/>
      <c r="F111" s="160"/>
      <c r="M111" s="163"/>
      <c r="N111" s="163"/>
      <c r="O111" s="163"/>
      <c r="P111" s="163"/>
      <c r="Q111" s="163"/>
      <c r="R111" s="163"/>
      <c r="S111" s="163"/>
      <c r="T111" s="163"/>
    </row>
    <row r="112" spans="2:20" x14ac:dyDescent="0.25">
      <c r="B112" s="160"/>
      <c r="C112" s="160"/>
      <c r="D112" s="160"/>
      <c r="E112" s="160"/>
      <c r="F112" s="160"/>
      <c r="M112" s="163"/>
      <c r="N112" s="163"/>
      <c r="O112" s="163"/>
      <c r="P112" s="163"/>
      <c r="Q112" s="163"/>
      <c r="R112" s="163"/>
      <c r="S112" s="163"/>
      <c r="T112" s="163"/>
    </row>
    <row r="113" spans="2:20" x14ac:dyDescent="0.25">
      <c r="B113" s="160"/>
      <c r="C113" s="160"/>
      <c r="D113" s="160"/>
      <c r="E113" s="160"/>
      <c r="F113" s="160"/>
      <c r="M113" s="163"/>
      <c r="N113" s="163"/>
      <c r="O113" s="163"/>
      <c r="P113" s="163"/>
      <c r="Q113" s="163"/>
      <c r="R113" s="163"/>
      <c r="S113" s="163"/>
      <c r="T113" s="163"/>
    </row>
    <row r="114" spans="2:20" x14ac:dyDescent="0.25">
      <c r="B114" s="160"/>
      <c r="C114" s="160"/>
      <c r="D114" s="160"/>
      <c r="E114" s="160"/>
      <c r="F114" s="160"/>
      <c r="M114" s="163"/>
      <c r="N114" s="163"/>
      <c r="O114" s="163"/>
      <c r="P114" s="163"/>
      <c r="Q114" s="163"/>
      <c r="R114" s="163"/>
      <c r="S114" s="163"/>
      <c r="T114" s="163"/>
    </row>
    <row r="115" spans="2:20" x14ac:dyDescent="0.25">
      <c r="B115" s="160"/>
      <c r="C115" s="160"/>
      <c r="D115" s="160"/>
      <c r="E115" s="160"/>
      <c r="F115" s="160"/>
      <c r="M115" s="163"/>
      <c r="N115" s="163"/>
      <c r="O115" s="163"/>
      <c r="P115" s="163"/>
      <c r="Q115" s="163"/>
      <c r="R115" s="163"/>
      <c r="S115" s="163"/>
      <c r="T115" s="163"/>
    </row>
    <row r="116" spans="2:20" x14ac:dyDescent="0.25">
      <c r="B116" s="160"/>
      <c r="C116" s="160"/>
      <c r="D116" s="160"/>
      <c r="E116" s="160"/>
      <c r="F116" s="160"/>
      <c r="M116" s="163"/>
      <c r="N116" s="163"/>
      <c r="O116" s="163"/>
      <c r="P116" s="163"/>
      <c r="Q116" s="163"/>
      <c r="R116" s="163"/>
      <c r="S116" s="163"/>
      <c r="T116" s="163"/>
    </row>
    <row r="117" spans="2:20" x14ac:dyDescent="0.25">
      <c r="B117" s="160"/>
      <c r="C117" s="160"/>
      <c r="D117" s="160"/>
      <c r="E117" s="160"/>
      <c r="F117" s="160"/>
      <c r="M117" s="163"/>
      <c r="N117" s="163"/>
      <c r="O117" s="163"/>
      <c r="P117" s="163"/>
      <c r="Q117" s="163"/>
      <c r="R117" s="163"/>
      <c r="S117" s="163"/>
      <c r="T117" s="163"/>
    </row>
    <row r="118" spans="2:20" x14ac:dyDescent="0.25">
      <c r="B118" s="160"/>
      <c r="C118" s="160"/>
      <c r="D118" s="160"/>
      <c r="E118" s="160"/>
      <c r="F118" s="160"/>
      <c r="M118" s="163"/>
      <c r="N118" s="163"/>
      <c r="O118" s="163"/>
      <c r="P118" s="163"/>
      <c r="Q118" s="163"/>
      <c r="R118" s="163"/>
      <c r="S118" s="163"/>
      <c r="T118" s="163"/>
    </row>
    <row r="119" spans="2:20" x14ac:dyDescent="0.25">
      <c r="B119" s="160"/>
      <c r="C119" s="160"/>
      <c r="D119" s="160"/>
      <c r="E119" s="160"/>
      <c r="F119" s="160"/>
      <c r="M119" s="163"/>
      <c r="N119" s="163"/>
      <c r="O119" s="163"/>
      <c r="P119" s="163"/>
      <c r="Q119" s="163"/>
      <c r="R119" s="163"/>
      <c r="S119" s="163"/>
      <c r="T119" s="163"/>
    </row>
    <row r="120" spans="2:20" x14ac:dyDescent="0.25">
      <c r="B120" s="160"/>
      <c r="C120" s="160"/>
      <c r="D120" s="160"/>
      <c r="E120" s="160"/>
      <c r="F120" s="160"/>
      <c r="M120" s="163"/>
      <c r="N120" s="163"/>
      <c r="O120" s="163"/>
      <c r="P120" s="163"/>
      <c r="Q120" s="163"/>
      <c r="R120" s="163"/>
      <c r="S120" s="163"/>
      <c r="T120" s="163"/>
    </row>
    <row r="121" spans="2:20" x14ac:dyDescent="0.25">
      <c r="B121" s="160"/>
      <c r="C121" s="160"/>
      <c r="D121" s="160"/>
      <c r="E121" s="160"/>
      <c r="F121" s="160"/>
      <c r="M121" s="163"/>
      <c r="N121" s="163"/>
      <c r="O121" s="163"/>
      <c r="P121" s="163"/>
      <c r="Q121" s="163"/>
      <c r="R121" s="163"/>
      <c r="S121" s="163"/>
      <c r="T121" s="163"/>
    </row>
    <row r="122" spans="2:20" x14ac:dyDescent="0.25">
      <c r="B122" s="160"/>
      <c r="C122" s="160"/>
      <c r="D122" s="160"/>
      <c r="E122" s="160"/>
      <c r="F122" s="160"/>
      <c r="M122" s="163"/>
      <c r="N122" s="163"/>
      <c r="O122" s="163"/>
      <c r="P122" s="163"/>
      <c r="Q122" s="163"/>
      <c r="R122" s="163"/>
      <c r="S122" s="163"/>
      <c r="T122" s="163"/>
    </row>
    <row r="123" spans="2:20" x14ac:dyDescent="0.25">
      <c r="B123" s="160"/>
      <c r="C123" s="160"/>
      <c r="D123" s="160"/>
      <c r="E123" s="160"/>
      <c r="F123" s="160"/>
      <c r="M123" s="163"/>
      <c r="N123" s="163"/>
      <c r="O123" s="163"/>
      <c r="P123" s="163"/>
      <c r="Q123" s="163"/>
      <c r="R123" s="163"/>
      <c r="S123" s="163"/>
      <c r="T123" s="163"/>
    </row>
    <row r="124" spans="2:20" x14ac:dyDescent="0.25">
      <c r="B124" s="160"/>
      <c r="C124" s="160"/>
      <c r="D124" s="160"/>
      <c r="E124" s="160"/>
      <c r="F124" s="160"/>
      <c r="M124" s="163"/>
      <c r="N124" s="163"/>
      <c r="O124" s="163"/>
      <c r="P124" s="163"/>
      <c r="Q124" s="163"/>
      <c r="R124" s="163"/>
      <c r="S124" s="163"/>
      <c r="T124" s="163"/>
    </row>
    <row r="125" spans="2:20" x14ac:dyDescent="0.25">
      <c r="B125" s="160"/>
      <c r="C125" s="160"/>
      <c r="D125" s="160"/>
      <c r="E125" s="160"/>
      <c r="F125" s="160"/>
      <c r="M125" s="163"/>
      <c r="N125" s="163"/>
      <c r="O125" s="163"/>
      <c r="P125" s="163"/>
      <c r="Q125" s="163"/>
      <c r="R125" s="163"/>
      <c r="S125" s="163"/>
      <c r="T125" s="163"/>
    </row>
    <row r="126" spans="2:20" x14ac:dyDescent="0.25">
      <c r="B126" s="160"/>
      <c r="C126" s="160"/>
      <c r="D126" s="160"/>
      <c r="E126" s="160"/>
      <c r="F126" s="160"/>
      <c r="M126" s="163"/>
      <c r="N126" s="163"/>
      <c r="O126" s="163"/>
      <c r="P126" s="163"/>
      <c r="Q126" s="163"/>
      <c r="R126" s="163"/>
      <c r="S126" s="163"/>
      <c r="T126" s="163"/>
    </row>
    <row r="127" spans="2:20" x14ac:dyDescent="0.25">
      <c r="B127" s="160"/>
      <c r="C127" s="160"/>
      <c r="D127" s="160"/>
      <c r="E127" s="160"/>
      <c r="F127" s="160"/>
      <c r="M127" s="163"/>
      <c r="N127" s="163"/>
      <c r="O127" s="163"/>
      <c r="P127" s="163"/>
      <c r="Q127" s="163"/>
      <c r="R127" s="163"/>
      <c r="S127" s="163"/>
      <c r="T127" s="163"/>
    </row>
    <row r="128" spans="2:20" x14ac:dyDescent="0.25">
      <c r="B128" s="160"/>
      <c r="C128" s="160"/>
      <c r="D128" s="160"/>
      <c r="E128" s="160"/>
      <c r="F128" s="160"/>
      <c r="M128" s="163"/>
      <c r="N128" s="163"/>
      <c r="O128" s="163"/>
      <c r="P128" s="163"/>
      <c r="Q128" s="163"/>
      <c r="R128" s="163"/>
      <c r="S128" s="163"/>
      <c r="T128" s="163"/>
    </row>
    <row r="129" spans="2:20" x14ac:dyDescent="0.25">
      <c r="B129" s="160"/>
      <c r="C129" s="160"/>
      <c r="D129" s="160"/>
      <c r="E129" s="160"/>
      <c r="F129" s="160"/>
      <c r="M129" s="163"/>
      <c r="N129" s="163"/>
      <c r="O129" s="163"/>
      <c r="P129" s="163"/>
      <c r="Q129" s="163"/>
      <c r="R129" s="163"/>
      <c r="S129" s="163"/>
      <c r="T129" s="163"/>
    </row>
    <row r="130" spans="2:20" x14ac:dyDescent="0.25">
      <c r="B130" s="160"/>
      <c r="C130" s="160"/>
      <c r="D130" s="160"/>
      <c r="E130" s="160"/>
      <c r="F130" s="160"/>
      <c r="M130" s="163"/>
      <c r="N130" s="163"/>
      <c r="O130" s="163"/>
      <c r="P130" s="163"/>
      <c r="Q130" s="163"/>
      <c r="R130" s="163"/>
      <c r="S130" s="163"/>
      <c r="T130" s="163"/>
    </row>
    <row r="131" spans="2:20" x14ac:dyDescent="0.25">
      <c r="B131" s="160"/>
      <c r="C131" s="160"/>
      <c r="D131" s="160"/>
      <c r="E131" s="160"/>
      <c r="F131" s="160"/>
      <c r="M131" s="163"/>
      <c r="N131" s="163"/>
      <c r="O131" s="163"/>
      <c r="P131" s="163"/>
      <c r="Q131" s="163"/>
      <c r="R131" s="163"/>
      <c r="S131" s="163"/>
      <c r="T131" s="163"/>
    </row>
    <row r="132" spans="2:20" x14ac:dyDescent="0.25">
      <c r="B132" s="160"/>
      <c r="C132" s="160"/>
      <c r="D132" s="160"/>
      <c r="E132" s="160"/>
      <c r="F132" s="160"/>
      <c r="M132" s="163"/>
      <c r="N132" s="163"/>
      <c r="O132" s="163"/>
      <c r="P132" s="163"/>
      <c r="Q132" s="163"/>
      <c r="R132" s="163"/>
      <c r="S132" s="163"/>
      <c r="T132" s="163"/>
    </row>
    <row r="133" spans="2:20" x14ac:dyDescent="0.25">
      <c r="B133" s="160"/>
      <c r="C133" s="160"/>
      <c r="D133" s="160"/>
      <c r="E133" s="160"/>
      <c r="F133" s="160"/>
      <c r="M133" s="163"/>
      <c r="N133" s="163"/>
      <c r="O133" s="163"/>
      <c r="P133" s="163"/>
      <c r="Q133" s="163"/>
      <c r="R133" s="163"/>
      <c r="S133" s="163"/>
      <c r="T133" s="163"/>
    </row>
    <row r="134" spans="2:20" x14ac:dyDescent="0.25">
      <c r="B134" s="160"/>
      <c r="C134" s="160"/>
      <c r="D134" s="160"/>
      <c r="E134" s="160"/>
      <c r="F134" s="160"/>
      <c r="M134" s="163"/>
      <c r="N134" s="163"/>
      <c r="O134" s="163"/>
      <c r="P134" s="163"/>
      <c r="Q134" s="163"/>
      <c r="R134" s="163"/>
      <c r="S134" s="163"/>
      <c r="T134" s="163"/>
    </row>
    <row r="135" spans="2:20" x14ac:dyDescent="0.25">
      <c r="B135" s="160"/>
      <c r="C135" s="160"/>
      <c r="D135" s="160"/>
      <c r="E135" s="160"/>
      <c r="F135" s="160"/>
      <c r="M135" s="163"/>
      <c r="N135" s="163"/>
      <c r="O135" s="163"/>
      <c r="P135" s="163"/>
      <c r="Q135" s="163"/>
      <c r="R135" s="163"/>
      <c r="S135" s="163"/>
      <c r="T135" s="163"/>
    </row>
    <row r="136" spans="2:20" x14ac:dyDescent="0.25">
      <c r="B136" s="160"/>
      <c r="C136" s="160"/>
      <c r="D136" s="160"/>
      <c r="E136" s="160"/>
      <c r="F136" s="160"/>
      <c r="M136" s="163"/>
      <c r="N136" s="163"/>
      <c r="O136" s="163"/>
      <c r="P136" s="163"/>
      <c r="Q136" s="163"/>
      <c r="R136" s="163"/>
      <c r="S136" s="163"/>
      <c r="T136" s="163"/>
    </row>
    <row r="137" spans="2:20" x14ac:dyDescent="0.25">
      <c r="B137" s="160"/>
      <c r="C137" s="160"/>
      <c r="D137" s="160"/>
      <c r="E137" s="160"/>
      <c r="F137" s="160"/>
      <c r="M137" s="163"/>
      <c r="N137" s="163"/>
      <c r="O137" s="163"/>
      <c r="P137" s="163"/>
      <c r="Q137" s="163"/>
      <c r="R137" s="163"/>
      <c r="S137" s="163"/>
      <c r="T137" s="163"/>
    </row>
    <row r="138" spans="2:20" x14ac:dyDescent="0.25">
      <c r="B138" s="160"/>
      <c r="C138" s="160"/>
      <c r="D138" s="160"/>
      <c r="E138" s="160"/>
      <c r="F138" s="160"/>
      <c r="M138" s="163"/>
      <c r="N138" s="163"/>
      <c r="O138" s="163"/>
      <c r="P138" s="163"/>
      <c r="Q138" s="163"/>
      <c r="R138" s="163"/>
      <c r="S138" s="163"/>
      <c r="T138" s="163"/>
    </row>
    <row r="139" spans="2:20" x14ac:dyDescent="0.25">
      <c r="B139" s="160"/>
      <c r="C139" s="160"/>
      <c r="D139" s="160"/>
      <c r="E139" s="160"/>
      <c r="F139" s="160"/>
      <c r="M139" s="163"/>
      <c r="N139" s="163"/>
      <c r="O139" s="163"/>
      <c r="P139" s="163"/>
      <c r="Q139" s="163"/>
      <c r="R139" s="163"/>
      <c r="S139" s="163"/>
      <c r="T139" s="163"/>
    </row>
    <row r="140" spans="2:20" x14ac:dyDescent="0.25">
      <c r="B140" s="160"/>
      <c r="C140" s="160"/>
      <c r="D140" s="160"/>
      <c r="E140" s="160"/>
      <c r="F140" s="160"/>
      <c r="M140" s="163"/>
      <c r="N140" s="163"/>
      <c r="O140" s="163"/>
      <c r="P140" s="163"/>
      <c r="Q140" s="163"/>
      <c r="R140" s="163"/>
      <c r="S140" s="163"/>
      <c r="T140" s="163"/>
    </row>
    <row r="141" spans="2:20" x14ac:dyDescent="0.25">
      <c r="B141" s="160"/>
      <c r="C141" s="160"/>
      <c r="D141" s="160"/>
      <c r="E141" s="160"/>
      <c r="F141" s="160"/>
      <c r="M141" s="163"/>
      <c r="N141" s="163"/>
      <c r="O141" s="163"/>
      <c r="P141" s="163"/>
      <c r="Q141" s="163"/>
      <c r="R141" s="163"/>
      <c r="S141" s="163"/>
      <c r="T141" s="163"/>
    </row>
    <row r="142" spans="2:20" x14ac:dyDescent="0.25">
      <c r="B142" s="160"/>
      <c r="C142" s="160"/>
      <c r="D142" s="160"/>
      <c r="E142" s="160"/>
      <c r="F142" s="160"/>
      <c r="M142" s="163"/>
      <c r="N142" s="163"/>
      <c r="O142" s="163"/>
      <c r="P142" s="163"/>
      <c r="Q142" s="163"/>
      <c r="R142" s="163"/>
      <c r="S142" s="163"/>
      <c r="T142" s="163"/>
    </row>
    <row r="143" spans="2:20" x14ac:dyDescent="0.25">
      <c r="B143" s="160"/>
      <c r="C143" s="160"/>
      <c r="D143" s="160"/>
      <c r="E143" s="160"/>
      <c r="F143" s="160"/>
      <c r="M143" s="163"/>
      <c r="N143" s="163"/>
      <c r="O143" s="163"/>
      <c r="P143" s="163"/>
      <c r="Q143" s="163"/>
      <c r="R143" s="163"/>
      <c r="S143" s="163"/>
      <c r="T143" s="163"/>
    </row>
    <row r="144" spans="2:20" x14ac:dyDescent="0.25">
      <c r="B144" s="160"/>
      <c r="C144" s="160"/>
      <c r="D144" s="160"/>
      <c r="E144" s="160"/>
      <c r="F144" s="160"/>
      <c r="M144" s="163"/>
      <c r="N144" s="163"/>
      <c r="O144" s="163"/>
      <c r="P144" s="163"/>
      <c r="Q144" s="163"/>
      <c r="R144" s="163"/>
      <c r="S144" s="163"/>
      <c r="T144" s="163"/>
    </row>
    <row r="145" spans="2:20" x14ac:dyDescent="0.25">
      <c r="B145" s="160"/>
      <c r="C145" s="160"/>
      <c r="D145" s="160"/>
      <c r="E145" s="160"/>
      <c r="F145" s="160"/>
      <c r="M145" s="163"/>
      <c r="N145" s="163"/>
      <c r="O145" s="163"/>
      <c r="P145" s="163"/>
      <c r="Q145" s="163"/>
      <c r="R145" s="163"/>
      <c r="S145" s="163"/>
      <c r="T145" s="163"/>
    </row>
    <row r="146" spans="2:20" x14ac:dyDescent="0.25">
      <c r="B146" s="160"/>
      <c r="C146" s="160"/>
      <c r="D146" s="160"/>
      <c r="E146" s="160"/>
      <c r="F146" s="160"/>
      <c r="M146" s="163"/>
      <c r="N146" s="163"/>
      <c r="O146" s="163"/>
      <c r="P146" s="163"/>
      <c r="Q146" s="163"/>
      <c r="R146" s="163"/>
      <c r="S146" s="163"/>
      <c r="T146" s="163"/>
    </row>
    <row r="147" spans="2:20" x14ac:dyDescent="0.25">
      <c r="B147" s="160"/>
      <c r="C147" s="160"/>
      <c r="D147" s="160"/>
      <c r="E147" s="160"/>
      <c r="F147" s="160"/>
      <c r="M147" s="163"/>
      <c r="N147" s="163"/>
      <c r="O147" s="163"/>
      <c r="P147" s="163"/>
      <c r="Q147" s="163"/>
      <c r="R147" s="163"/>
      <c r="S147" s="163"/>
      <c r="T147" s="163"/>
    </row>
    <row r="148" spans="2:20" x14ac:dyDescent="0.25">
      <c r="B148" s="160"/>
      <c r="C148" s="160"/>
      <c r="D148" s="160"/>
      <c r="E148" s="160"/>
      <c r="F148" s="160"/>
      <c r="M148" s="163"/>
      <c r="N148" s="163"/>
      <c r="O148" s="163"/>
      <c r="P148" s="163"/>
      <c r="Q148" s="163"/>
      <c r="R148" s="163"/>
      <c r="S148" s="163"/>
      <c r="T148" s="163"/>
    </row>
    <row r="149" spans="2:20" x14ac:dyDescent="0.25">
      <c r="B149" s="160"/>
      <c r="C149" s="160"/>
      <c r="D149" s="160"/>
      <c r="E149" s="160"/>
      <c r="F149" s="160"/>
      <c r="M149" s="163"/>
      <c r="N149" s="163"/>
      <c r="O149" s="163"/>
      <c r="P149" s="163"/>
      <c r="Q149" s="163"/>
      <c r="R149" s="163"/>
      <c r="S149" s="163"/>
      <c r="T149" s="163"/>
    </row>
    <row r="150" spans="2:20" x14ac:dyDescent="0.25">
      <c r="B150" s="160"/>
      <c r="C150" s="160"/>
      <c r="D150" s="160"/>
      <c r="E150" s="160"/>
      <c r="F150" s="160"/>
      <c r="M150" s="163"/>
      <c r="N150" s="163"/>
      <c r="O150" s="163"/>
      <c r="P150" s="163"/>
      <c r="Q150" s="163"/>
      <c r="R150" s="163"/>
      <c r="S150" s="163"/>
      <c r="T150" s="163"/>
    </row>
    <row r="151" spans="2:20" x14ac:dyDescent="0.25">
      <c r="B151" s="160"/>
      <c r="C151" s="160"/>
      <c r="D151" s="160"/>
      <c r="E151" s="160"/>
      <c r="F151" s="160"/>
      <c r="M151" s="163"/>
      <c r="N151" s="163"/>
      <c r="O151" s="163"/>
      <c r="P151" s="163"/>
      <c r="Q151" s="163"/>
      <c r="R151" s="163"/>
      <c r="S151" s="163"/>
      <c r="T151" s="163"/>
    </row>
    <row r="152" spans="2:20" x14ac:dyDescent="0.25">
      <c r="B152" s="160"/>
      <c r="C152" s="160"/>
      <c r="D152" s="160"/>
      <c r="E152" s="160"/>
      <c r="F152" s="160"/>
      <c r="M152" s="163"/>
      <c r="N152" s="163"/>
      <c r="O152" s="163"/>
      <c r="P152" s="163"/>
      <c r="Q152" s="163"/>
      <c r="R152" s="163"/>
      <c r="S152" s="163"/>
      <c r="T152" s="163"/>
    </row>
    <row r="153" spans="2:20" x14ac:dyDescent="0.25">
      <c r="B153" s="160"/>
      <c r="C153" s="160"/>
      <c r="D153" s="160"/>
      <c r="E153" s="160"/>
      <c r="F153" s="160"/>
      <c r="M153" s="163"/>
      <c r="N153" s="163"/>
      <c r="O153" s="163"/>
      <c r="P153" s="163"/>
      <c r="Q153" s="163"/>
      <c r="R153" s="163"/>
      <c r="S153" s="163"/>
      <c r="T153" s="163"/>
    </row>
    <row r="154" spans="2:20" x14ac:dyDescent="0.25">
      <c r="B154" s="160"/>
      <c r="C154" s="160"/>
      <c r="D154" s="160"/>
      <c r="E154" s="160"/>
      <c r="F154" s="160"/>
      <c r="M154" s="163"/>
      <c r="N154" s="163"/>
      <c r="O154" s="163"/>
      <c r="P154" s="163"/>
      <c r="Q154" s="163"/>
      <c r="R154" s="163"/>
      <c r="S154" s="163"/>
      <c r="T154" s="163"/>
    </row>
    <row r="155" spans="2:20" x14ac:dyDescent="0.25">
      <c r="B155" s="160"/>
      <c r="C155" s="160"/>
      <c r="D155" s="160"/>
      <c r="E155" s="160"/>
      <c r="F155" s="160"/>
      <c r="M155" s="163"/>
      <c r="N155" s="163"/>
      <c r="O155" s="163"/>
      <c r="P155" s="163"/>
      <c r="Q155" s="163"/>
      <c r="R155" s="163"/>
      <c r="S155" s="163"/>
      <c r="T155" s="163"/>
    </row>
    <row r="156" spans="2:20" x14ac:dyDescent="0.25">
      <c r="B156" s="160"/>
      <c r="C156" s="160"/>
      <c r="D156" s="160"/>
      <c r="E156" s="160"/>
      <c r="F156" s="160"/>
      <c r="M156" s="163"/>
      <c r="N156" s="163"/>
      <c r="O156" s="163"/>
      <c r="P156" s="163"/>
      <c r="Q156" s="163"/>
      <c r="R156" s="163"/>
      <c r="S156" s="163"/>
      <c r="T156" s="163"/>
    </row>
  </sheetData>
  <mergeCells count="2">
    <mergeCell ref="I2:L2"/>
    <mergeCell ref="N7:U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topLeftCell="A3" zoomScaleNormal="100" workbookViewId="0">
      <selection activeCell="O37" sqref="O37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69" t="s">
        <v>94</v>
      </c>
      <c r="C2" s="169"/>
      <c r="D2" s="169"/>
      <c r="E2" s="169"/>
      <c r="F2" s="169"/>
      <c r="G2" s="169"/>
      <c r="H2" s="169"/>
      <c r="I2" s="169"/>
    </row>
    <row r="3" spans="1:17" ht="13.35" customHeight="1" x14ac:dyDescent="0.2"/>
    <row r="4" spans="1:17" ht="13.35" customHeight="1" thickBot="1" x14ac:dyDescent="0.25">
      <c r="K4" s="80"/>
      <c r="L4" s="81" t="s">
        <v>88</v>
      </c>
      <c r="M4" s="81" t="s">
        <v>86</v>
      </c>
      <c r="N4" s="81" t="s">
        <v>83</v>
      </c>
    </row>
    <row r="5" spans="1:17" ht="13.35" customHeight="1" x14ac:dyDescent="0.2">
      <c r="K5" s="109" t="s">
        <v>91</v>
      </c>
      <c r="L5" s="82">
        <v>2.1622331530398302</v>
      </c>
      <c r="M5" s="82">
        <v>1.57425503938509</v>
      </c>
      <c r="N5" s="82">
        <v>1.7771940725291899</v>
      </c>
      <c r="O5" s="53"/>
      <c r="P5" s="60"/>
      <c r="Q5" s="98"/>
    </row>
    <row r="6" spans="1:17" ht="13.35" customHeight="1" x14ac:dyDescent="0.2">
      <c r="H6" s="12"/>
      <c r="K6" s="118" t="s">
        <v>79</v>
      </c>
      <c r="L6" s="82">
        <v>3.3696604795948799</v>
      </c>
      <c r="M6" s="82">
        <v>2.7614893948955799</v>
      </c>
      <c r="N6" s="82">
        <v>2.5218985244400001</v>
      </c>
      <c r="O6" s="53"/>
      <c r="P6" s="71"/>
      <c r="Q6" s="98"/>
    </row>
    <row r="7" spans="1:17" ht="13.35" customHeight="1" x14ac:dyDescent="0.2">
      <c r="K7" s="86" t="s">
        <v>80</v>
      </c>
      <c r="L7" s="82">
        <v>9.2612475358377004</v>
      </c>
      <c r="M7" s="82">
        <v>6.0767365034040601</v>
      </c>
      <c r="N7" s="82">
        <v>4.9966660827193703</v>
      </c>
      <c r="O7" s="53"/>
      <c r="P7" s="71"/>
      <c r="Q7" s="98"/>
    </row>
    <row r="8" spans="1:17" ht="13.35" customHeight="1" x14ac:dyDescent="0.2">
      <c r="K8" s="86" t="s">
        <v>66</v>
      </c>
      <c r="L8" s="82">
        <v>24.253735209425098</v>
      </c>
      <c r="M8" s="82">
        <v>14.508778224553801</v>
      </c>
      <c r="N8" s="82">
        <v>11.0727420316031</v>
      </c>
      <c r="O8" s="53"/>
      <c r="P8" s="71"/>
      <c r="Q8" s="98"/>
    </row>
    <row r="9" spans="1:17" ht="13.35" customHeight="1" x14ac:dyDescent="0.2">
      <c r="K9" s="86" t="s">
        <v>65</v>
      </c>
      <c r="L9" s="82">
        <v>29.598314557159899</v>
      </c>
      <c r="M9" s="82">
        <v>26.446163761292201</v>
      </c>
      <c r="N9" s="82">
        <v>18.6168141794086</v>
      </c>
      <c r="O9" s="53"/>
      <c r="P9" s="71"/>
      <c r="Q9" s="98"/>
    </row>
    <row r="10" spans="1:17" ht="13.35" customHeight="1" x14ac:dyDescent="0.2">
      <c r="K10" s="86" t="s">
        <v>64</v>
      </c>
      <c r="L10" s="82">
        <v>19.721745314727698</v>
      </c>
      <c r="M10" s="82">
        <v>26.5766687535674</v>
      </c>
      <c r="N10" s="82">
        <v>26.581453157146601</v>
      </c>
      <c r="O10" s="53"/>
      <c r="P10" s="71"/>
      <c r="Q10" s="98"/>
    </row>
    <row r="11" spans="1:17" ht="13.35" customHeight="1" x14ac:dyDescent="0.2">
      <c r="K11" s="86" t="s">
        <v>63</v>
      </c>
      <c r="L11" s="82">
        <v>7.5894556714394001</v>
      </c>
      <c r="M11" s="82">
        <v>12.8064597464111</v>
      </c>
      <c r="N11" s="82">
        <v>19.525678689404302</v>
      </c>
      <c r="O11" s="53"/>
      <c r="P11" s="71"/>
      <c r="Q11" s="98"/>
    </row>
    <row r="12" spans="1:17" ht="13.35" customHeight="1" x14ac:dyDescent="0.2">
      <c r="K12" s="86" t="s">
        <v>61</v>
      </c>
      <c r="L12" s="82">
        <v>2.4132615280330598</v>
      </c>
      <c r="M12" s="82">
        <v>4.6812349174806496</v>
      </c>
      <c r="N12" s="82">
        <v>8.5010944283264305</v>
      </c>
      <c r="O12" s="53"/>
      <c r="P12" s="71"/>
      <c r="Q12" s="98"/>
    </row>
    <row r="13" spans="1:17" ht="13.35" customHeight="1" x14ac:dyDescent="0.2">
      <c r="K13" s="86" t="s">
        <v>62</v>
      </c>
      <c r="L13" s="82">
        <v>0.99878259030330596</v>
      </c>
      <c r="M13" s="82">
        <v>2.4051439714937901</v>
      </c>
      <c r="N13" s="82">
        <v>3.4598142767035198</v>
      </c>
      <c r="O13" s="53"/>
      <c r="P13" s="71"/>
      <c r="Q13" s="98"/>
    </row>
    <row r="14" spans="1:17" ht="13.35" customHeight="1" x14ac:dyDescent="0.2">
      <c r="K14" s="86" t="s">
        <v>67</v>
      </c>
      <c r="L14" s="82">
        <v>0.36064056743663803</v>
      </c>
      <c r="M14" s="82">
        <v>1.0938624353178601</v>
      </c>
      <c r="N14" s="82">
        <v>1.50546072102526</v>
      </c>
      <c r="O14" s="53"/>
      <c r="P14" s="71"/>
      <c r="Q14" s="98"/>
    </row>
    <row r="15" spans="1:17" ht="13.35" customHeight="1" x14ac:dyDescent="0.2">
      <c r="B15" s="13"/>
      <c r="K15" s="86" t="s">
        <v>68</v>
      </c>
      <c r="L15" s="82">
        <v>0.186111997051469</v>
      </c>
      <c r="M15" s="82">
        <v>0.70920832491375096</v>
      </c>
      <c r="N15" s="82">
        <v>0.84657157176425402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58</v>
      </c>
      <c r="L16" s="82">
        <v>8.4811395950973006E-2</v>
      </c>
      <c r="M16" s="82">
        <v>0.359998927284646</v>
      </c>
      <c r="N16" s="82">
        <v>0.59461226492939201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13"/>
      <c r="M17" s="114"/>
      <c r="N17" s="11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17">
        <f>SUM(L5:L16)</f>
        <v>99.999999999999943</v>
      </c>
      <c r="M18" s="117">
        <f>SUM(M5:M16)</f>
        <v>99.999999999999915</v>
      </c>
      <c r="N18" s="117">
        <f>SUM(N5:N16)</f>
        <v>100.00000000000003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88</v>
      </c>
      <c r="M20" s="81" t="s">
        <v>86</v>
      </c>
      <c r="N20" s="81" t="s">
        <v>83</v>
      </c>
      <c r="O20" s="53"/>
    </row>
    <row r="21" spans="1:17" ht="13.35" customHeight="1" x14ac:dyDescent="0.2">
      <c r="H21" s="12"/>
      <c r="K21" s="109" t="s">
        <v>91</v>
      </c>
      <c r="L21" s="82">
        <v>1.2407238390195101</v>
      </c>
      <c r="M21" s="82">
        <v>0.99667007263933005</v>
      </c>
      <c r="N21" s="82">
        <v>0.63206761685051505</v>
      </c>
      <c r="O21" s="53"/>
      <c r="P21" s="61"/>
    </row>
    <row r="22" spans="1:17" ht="13.35" customHeight="1" x14ac:dyDescent="0.2">
      <c r="K22" s="118" t="s">
        <v>79</v>
      </c>
      <c r="L22" s="82">
        <v>1.3957880081176399</v>
      </c>
      <c r="M22" s="82">
        <v>1.38218340884201</v>
      </c>
      <c r="N22" s="82">
        <v>1.22202002506159</v>
      </c>
      <c r="O22" s="53"/>
      <c r="P22" s="61"/>
    </row>
    <row r="23" spans="1:17" ht="13.35" customHeight="1" x14ac:dyDescent="0.2">
      <c r="K23" s="86" t="s">
        <v>80</v>
      </c>
      <c r="L23" s="82">
        <v>3.85717541859582</v>
      </c>
      <c r="M23" s="82">
        <v>2.63266041154125</v>
      </c>
      <c r="N23" s="82">
        <v>2.2200663698483898</v>
      </c>
      <c r="O23" s="53"/>
      <c r="P23" s="61"/>
    </row>
    <row r="24" spans="1:17" ht="13.35" customHeight="1" x14ac:dyDescent="0.2">
      <c r="K24" s="86" t="s">
        <v>66</v>
      </c>
      <c r="L24" s="82">
        <v>7.9596362662419597</v>
      </c>
      <c r="M24" s="82">
        <v>6.08148164472993</v>
      </c>
      <c r="N24" s="82">
        <v>5.9123155087442703</v>
      </c>
      <c r="O24" s="53"/>
      <c r="P24" s="61"/>
    </row>
    <row r="25" spans="1:17" ht="13.35" customHeight="1" x14ac:dyDescent="0.2">
      <c r="K25" s="86" t="s">
        <v>65</v>
      </c>
      <c r="L25" s="82">
        <v>13.9250417079214</v>
      </c>
      <c r="M25" s="82">
        <v>12.6427532331845</v>
      </c>
      <c r="N25" s="82">
        <v>11.584857713688899</v>
      </c>
      <c r="O25" s="53"/>
      <c r="P25" s="61"/>
    </row>
    <row r="26" spans="1:17" ht="13.35" customHeight="1" x14ac:dyDescent="0.2">
      <c r="K26" s="86" t="s">
        <v>64</v>
      </c>
      <c r="L26" s="82">
        <v>28.303134025132099</v>
      </c>
      <c r="M26" s="82">
        <v>24.3417666686579</v>
      </c>
      <c r="N26" s="82">
        <v>25.6156548717695</v>
      </c>
      <c r="O26" s="53"/>
      <c r="P26" s="61"/>
    </row>
    <row r="27" spans="1:17" ht="13.35" customHeight="1" x14ac:dyDescent="0.2">
      <c r="K27" s="86" t="s">
        <v>63</v>
      </c>
      <c r="L27" s="82">
        <v>23.549198331097301</v>
      </c>
      <c r="M27" s="82">
        <v>28.066792309384098</v>
      </c>
      <c r="N27" s="82">
        <v>27.5543891687208</v>
      </c>
      <c r="O27" s="53"/>
      <c r="P27" s="61"/>
    </row>
    <row r="28" spans="1:17" ht="13.35" customHeight="1" x14ac:dyDescent="0.2">
      <c r="K28" s="86" t="s">
        <v>61</v>
      </c>
      <c r="L28" s="82">
        <v>11.528711971108599</v>
      </c>
      <c r="M28" s="82">
        <v>13.4747453034771</v>
      </c>
      <c r="N28" s="82">
        <v>14.2544167375302</v>
      </c>
      <c r="O28" s="53"/>
      <c r="P28" s="61"/>
    </row>
    <row r="29" spans="1:17" ht="13.35" customHeight="1" x14ac:dyDescent="0.2">
      <c r="B29" s="13"/>
      <c r="K29" s="86" t="s">
        <v>62</v>
      </c>
      <c r="L29" s="82">
        <v>4.5103106487071498</v>
      </c>
      <c r="M29" s="82">
        <v>5.8200850372638202</v>
      </c>
      <c r="N29" s="82">
        <v>6.4787617708501202</v>
      </c>
      <c r="O29" s="53"/>
      <c r="P29" s="61"/>
    </row>
    <row r="30" spans="1:17" ht="13.35" customHeight="1" x14ac:dyDescent="0.2">
      <c r="A30" s="1" t="s">
        <v>0</v>
      </c>
      <c r="B30" s="169"/>
      <c r="C30" s="169"/>
      <c r="D30" s="169"/>
      <c r="E30" s="169"/>
      <c r="F30" s="169"/>
      <c r="G30" s="1" t="s">
        <v>0</v>
      </c>
      <c r="K30" s="86" t="s">
        <v>67</v>
      </c>
      <c r="L30" s="82">
        <v>1.9879393050927401</v>
      </c>
      <c r="M30" s="82">
        <v>2.56264099622393</v>
      </c>
      <c r="N30" s="82">
        <v>2.5694089791035499</v>
      </c>
      <c r="O30" s="53"/>
      <c r="P30" s="61"/>
    </row>
    <row r="31" spans="1:17" ht="13.35" customHeight="1" x14ac:dyDescent="0.2">
      <c r="K31" s="86" t="s">
        <v>68</v>
      </c>
      <c r="L31" s="82">
        <v>0.96075591164933005</v>
      </c>
      <c r="M31" s="82">
        <v>1.23848268985012</v>
      </c>
      <c r="N31" s="82">
        <v>1.38236485988726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58</v>
      </c>
      <c r="L32" s="82">
        <v>0.78158456731643899</v>
      </c>
      <c r="M32" s="82">
        <v>0.75973822420598403</v>
      </c>
      <c r="N32" s="82">
        <v>0.57367637794501702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13"/>
      <c r="M33" s="114"/>
      <c r="N33" s="11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17">
        <f>SUM(L21:L32)</f>
        <v>100</v>
      </c>
      <c r="M34" s="117">
        <f t="shared" ref="M34" si="0">SUM(M21:M32)</f>
        <v>99.999999999999972</v>
      </c>
      <c r="N34" s="117">
        <f>SUM(N21:N32)</f>
        <v>100.00000000000014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88</v>
      </c>
      <c r="M37" s="81" t="s">
        <v>86</v>
      </c>
      <c r="N37" s="81" t="s">
        <v>83</v>
      </c>
      <c r="O37" s="53"/>
    </row>
    <row r="38" spans="1:16" ht="13.35" customHeight="1" x14ac:dyDescent="0.2">
      <c r="K38" s="109" t="s">
        <v>91</v>
      </c>
      <c r="L38" s="82">
        <v>1.0594569998246099</v>
      </c>
      <c r="M38" s="82" t="e">
        <v>#N/A</v>
      </c>
      <c r="N38" s="82" t="e">
        <v>#N/A</v>
      </c>
      <c r="O38" s="53"/>
      <c r="P38" s="62"/>
    </row>
    <row r="39" spans="1:16" ht="13.35" customHeight="1" x14ac:dyDescent="0.2">
      <c r="H39" s="12"/>
      <c r="K39" s="118" t="s">
        <v>79</v>
      </c>
      <c r="L39" s="82">
        <v>1.2140319389496701</v>
      </c>
      <c r="M39" s="82" t="e">
        <v>#N/A</v>
      </c>
      <c r="N39" s="82" t="e">
        <v>#N/A</v>
      </c>
      <c r="O39" s="53"/>
      <c r="P39" s="62"/>
    </row>
    <row r="40" spans="1:16" ht="13.35" customHeight="1" x14ac:dyDescent="0.2">
      <c r="K40" s="86" t="s">
        <v>80</v>
      </c>
      <c r="L40" s="82">
        <v>2.47476795700062</v>
      </c>
      <c r="M40" s="82" t="e">
        <v>#N/A</v>
      </c>
      <c r="N40" s="82" t="e">
        <v>#N/A</v>
      </c>
      <c r="O40" s="53"/>
      <c r="P40" s="62"/>
    </row>
    <row r="41" spans="1:16" ht="13.35" customHeight="1" x14ac:dyDescent="0.2">
      <c r="K41" s="86" t="s">
        <v>66</v>
      </c>
      <c r="L41" s="82">
        <v>6.1965331983906502</v>
      </c>
      <c r="M41" s="82" t="e">
        <v>#N/A</v>
      </c>
      <c r="N41" s="82" t="e">
        <v>#N/A</v>
      </c>
      <c r="O41" s="53"/>
      <c r="P41" s="62"/>
    </row>
    <row r="42" spans="1:16" ht="13.35" customHeight="1" x14ac:dyDescent="0.2">
      <c r="K42" s="86" t="s">
        <v>65</v>
      </c>
      <c r="L42" s="82">
        <v>11.446686988461501</v>
      </c>
      <c r="M42" s="82" t="e">
        <v>#N/A</v>
      </c>
      <c r="N42" s="82" t="e">
        <v>#N/A</v>
      </c>
      <c r="O42" s="53"/>
      <c r="P42" s="62"/>
    </row>
    <row r="43" spans="1:16" ht="13.35" customHeight="1" x14ac:dyDescent="0.2">
      <c r="K43" s="86" t="s">
        <v>64</v>
      </c>
      <c r="L43" s="82">
        <v>26.671571122883901</v>
      </c>
      <c r="M43" s="82" t="e">
        <v>#N/A</v>
      </c>
      <c r="N43" s="82" t="e">
        <v>#N/A</v>
      </c>
      <c r="O43" s="53"/>
      <c r="P43" s="62"/>
    </row>
    <row r="44" spans="1:16" ht="13.35" customHeight="1" x14ac:dyDescent="0.2">
      <c r="K44" s="86" t="s">
        <v>63</v>
      </c>
      <c r="L44" s="82">
        <v>27.319430774387399</v>
      </c>
      <c r="M44" s="82" t="e">
        <v>#N/A</v>
      </c>
      <c r="N44" s="82" t="e">
        <v>#N/A</v>
      </c>
      <c r="O44" s="53"/>
      <c r="P44" s="62"/>
    </row>
    <row r="45" spans="1:16" ht="13.35" customHeight="1" x14ac:dyDescent="0.2">
      <c r="K45" s="86" t="s">
        <v>61</v>
      </c>
      <c r="L45" s="82">
        <v>13.038861659133101</v>
      </c>
      <c r="M45" s="82" t="e">
        <v>#N/A</v>
      </c>
      <c r="N45" s="82" t="e">
        <v>#N/A</v>
      </c>
      <c r="O45" s="53"/>
      <c r="P45" s="62"/>
    </row>
    <row r="46" spans="1:16" ht="13.35" customHeight="1" x14ac:dyDescent="0.2">
      <c r="K46" s="86" t="s">
        <v>62</v>
      </c>
      <c r="L46" s="82">
        <v>6.1825208742286799</v>
      </c>
      <c r="M46" s="82" t="e">
        <v>#N/A</v>
      </c>
      <c r="N46" s="82" t="e">
        <v>#N/A</v>
      </c>
      <c r="O46" s="53"/>
      <c r="P46" s="62"/>
    </row>
    <row r="47" spans="1:16" x14ac:dyDescent="0.2">
      <c r="K47" s="86" t="s">
        <v>67</v>
      </c>
      <c r="L47" s="82">
        <v>2.4543912593113402</v>
      </c>
      <c r="M47" s="82" t="e">
        <v>#N/A</v>
      </c>
      <c r="N47" s="82" t="e">
        <v>#N/A</v>
      </c>
      <c r="O47" s="53"/>
      <c r="P47" s="62"/>
    </row>
    <row r="48" spans="1:16" x14ac:dyDescent="0.2">
      <c r="K48" s="86" t="s">
        <v>68</v>
      </c>
      <c r="L48" s="82">
        <v>1.2862612569007901</v>
      </c>
      <c r="M48" s="82" t="e">
        <v>#N/A</v>
      </c>
      <c r="N48" s="82" t="e">
        <v>#N/A</v>
      </c>
    </row>
    <row r="49" spans="11:14" ht="13.35" customHeight="1" x14ac:dyDescent="0.2">
      <c r="K49" s="86" t="s">
        <v>58</v>
      </c>
      <c r="L49" s="82">
        <v>0.65548597052774005</v>
      </c>
      <c r="M49" s="82" t="e">
        <v>#N/A</v>
      </c>
      <c r="N49" s="82" t="e">
        <v>#N/A</v>
      </c>
    </row>
    <row r="50" spans="11:14" x14ac:dyDescent="0.2">
      <c r="K50" s="86"/>
      <c r="L50" s="113"/>
      <c r="M50" s="114"/>
      <c r="N50" s="114"/>
    </row>
    <row r="51" spans="11:14" x14ac:dyDescent="0.2">
      <c r="K51" s="86"/>
      <c r="L51" s="117">
        <f>SUM(L38:L49)</f>
        <v>100</v>
      </c>
      <c r="M51" s="117" t="e">
        <f t="shared" ref="M51:N51" si="1">SUM(M38:M49)</f>
        <v>#N/A</v>
      </c>
      <c r="N51" s="117" t="e">
        <f t="shared" si="1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Kim, Eun Hae (External)</cp:lastModifiedBy>
  <cp:lastPrinted>2018-02-12T17:43:24Z</cp:lastPrinted>
  <dcterms:created xsi:type="dcterms:W3CDTF">2006-04-10T09:32:05Z</dcterms:created>
  <dcterms:modified xsi:type="dcterms:W3CDTF">2024-01-24T16:13:29Z</dcterms:modified>
</cp:coreProperties>
</file>