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bookViews>
    <workbookView xWindow="-120" yWindow="-120" windowWidth="29040" windowHeight="15720" xr2:uid="{00000000-000D-0000-FFFF-FFFF00000000}"/>
  </bookViews>
  <sheets>
    <sheet name="Combined Buffer Requirements" sheetId="6" r:id="rId1"/>
    <sheet name="Other measures" sheetId="5" r:id="rId2"/>
  </sheets>
  <definedNames>
    <definedName name="CIQWBGuid" hidden="1">"39643d61-9da0-4702-8f52-ea8d1c346680"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'Combined Buffer Requirements'!$A$1:$J$184</definedName>
    <definedName name="_xlnm.Print_Area" localSheetId="1">'Other measures'!$B$1:$E$4</definedName>
    <definedName name="_xlnm.Print_Titles" localSheetId="0">'Combined Buffer Requirements'!$5:$7</definedName>
    <definedName name="Z_78D8C7D0_4514_4295_90B6_D342E13FA9BE_.wvu.PrintArea" localSheetId="0" hidden="1">'Combined Buffer Requirements'!$A$1:$J$184</definedName>
    <definedName name="Z_78D8C7D0_4514_4295_90B6_D342E13FA9BE_.wvu.PrintTitles" localSheetId="0" hidden="1">'Combined Buffer Requirements'!$5:$7</definedName>
    <definedName name="Z_78D8C7D0_4514_4295_90B6_D342E13FA9BE_.wvu.Rows" localSheetId="0" hidden="1">'Combined Buffer Requirements'!$27:$34,'Combined Buffer Requirements'!$37:$42,'Combined Buffer Requirements'!$45:$51,'Combined Buffer Requirements'!$54:$58,'Combined Buffer Requirements'!#REF!,'Combined Buffer Requirements'!#REF!,'Combined Buffer Requirements'!$61:$64,'Combined Buffer Requirements'!$73:$79,'Combined Buffer Requirements'!#REF!,'Combined Buffer Requirements'!#REF!,'Combined Buffer Requirements'!#REF!,'Combined Buffer Requirements'!#REF!</definedName>
    <definedName name="Z_B7E877F5_3116_4F32_9F79_5E1B1FFE1C0E_.wvu.PrintArea" localSheetId="0" hidden="1">'Combined Buffer Requirements'!$A$1:$J$184</definedName>
    <definedName name="Z_B7E877F5_3116_4F32_9F79_5E1B1FFE1C0E_.wvu.PrintTitles" localSheetId="0" hidden="1">'Combined Buffer Requirements'!$5:$7</definedName>
    <definedName name="Z_B7E877F5_3116_4F32_9F79_5E1B1FFE1C0E_.wvu.Rows" localSheetId="0" hidden="1">'Combined Buffer Requirements'!$37:$42,'Combined Buffer Requirements'!$45:$51,'Combined Buffer Requirements'!#REF!,'Combined Buffer Requirements'!#REF!,'Combined Buffer Requirements'!#REF!,'Combined Buffer Requirements'!#REF!,'Combined Buffer Requirements'!#REF!,'Combined Buffer Requirements'!#REF!,'Combined Buffer Requirements'!#REF!,'Combined Buffer Requirements'!#REF!,'Combined Buffer Requirements'!#REF!,'Combined Buffer Requirements'!#REF!</definedName>
    <definedName name="Z_E55801BF_2B6D_4102_99E3_AFCCB902FB03_.wvu.PrintArea" localSheetId="0" hidden="1">'Combined Buffer Requirements'!$A$1:$J$184</definedName>
    <definedName name="Z_E55801BF_2B6D_4102_99E3_AFCCB902FB03_.wvu.PrintTitles" localSheetId="0" hidden="1">'Combined Buffer Requirements'!$5:$7</definedName>
    <definedName name="Z_E55801BF_2B6D_4102_99E3_AFCCB902FB03_.wvu.Rows" localSheetId="0" hidden="1">'Combined Buffer Requirements'!$10:$23,'Combined Buffer Requirements'!$27:$34,'Combined Buffer Requirements'!$37:$42,'Combined Buffer Requirements'!$54:$58,'Combined Buffer Requirements'!#REF!,'Combined Buffer Requirements'!#REF!,'Combined Buffer Requirements'!$61:$64,'Combined Buffer Requirements'!$67:$69,'Combined Buffer Requirements'!$73:$79,'Combined Buffer Requirements'!$82:$92,'Combined Buffer Requirements'!$99:$102,'Combined Buffer Requirements'!#REF!,'Combined Buffer Requirements'!$105:$109,'Combined Buffer Requirements'!#REF!,'Combined Buffer Requirements'!$113:$115,'Combined Buffer Requirements'!$122:$125,'Combined Buffer Requirements'!#REF!,'Combined Buffer Requirements'!$128:$130,'Combined Buffer Requirements'!$134:$139,'Combined Buffer Requirements'!$141:$144,'Combined Buffer Requirements'!$147:$151,'Combined Buffer Requirements'!#REF!,'Combined Buffer Requirements'!#REF!,'Combined Buffer Requirements'!$154:$159,'Combined Buffer Requirements'!#REF!,'Combined Buffer Requirements'!$163:$168,'Combined Buffer Requirements'!$171:$176,'Combined Buffer Requirements'!$179:$182,'Combined Buffer Requirements'!#REF!,'Combined Buffer Requirements'!#REF!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2" i="6" l="1"/>
  <c r="I151" i="6"/>
  <c r="I150" i="6"/>
  <c r="I149" i="6"/>
  <c r="I148" i="6"/>
  <c r="I119" i="6"/>
  <c r="I118" i="6"/>
  <c r="I117" i="6"/>
  <c r="I116" i="6"/>
  <c r="I115" i="6"/>
  <c r="I114" i="6"/>
  <c r="I113" i="6"/>
  <c r="I74" i="6"/>
  <c r="I77" i="6"/>
  <c r="I86" i="6"/>
  <c r="I83" i="6"/>
  <c r="I84" i="6"/>
  <c r="I85" i="6"/>
  <c r="I87" i="6"/>
  <c r="I88" i="6"/>
  <c r="I89" i="6"/>
  <c r="I90" i="6"/>
  <c r="I91" i="6"/>
  <c r="I92" i="6"/>
  <c r="I93" i="6"/>
  <c r="I94" i="6"/>
  <c r="I95" i="6"/>
  <c r="I96" i="6"/>
  <c r="I82" i="6"/>
  <c r="I68" i="6"/>
  <c r="I69" i="6"/>
  <c r="I67" i="6"/>
  <c r="I183" i="6"/>
  <c r="I182" i="6"/>
  <c r="I181" i="6"/>
  <c r="I180" i="6"/>
  <c r="I177" i="6"/>
  <c r="I176" i="6"/>
  <c r="I175" i="6"/>
  <c r="I174" i="6"/>
  <c r="I173" i="6"/>
  <c r="I172" i="6"/>
  <c r="I169" i="6"/>
  <c r="I168" i="6"/>
  <c r="I167" i="6"/>
  <c r="I166" i="6"/>
  <c r="I165" i="6"/>
  <c r="I164" i="6"/>
  <c r="I161" i="6"/>
  <c r="I160" i="6"/>
  <c r="I159" i="6"/>
  <c r="I158" i="6"/>
  <c r="I157" i="6"/>
  <c r="I156" i="6"/>
  <c r="I155" i="6"/>
  <c r="I145" i="6"/>
  <c r="I144" i="6"/>
  <c r="I143" i="6"/>
  <c r="I142" i="6"/>
  <c r="I139" i="6"/>
  <c r="I138" i="6"/>
  <c r="I137" i="6"/>
  <c r="I136" i="6"/>
  <c r="I135" i="6"/>
  <c r="I132" i="6"/>
  <c r="I131" i="6"/>
  <c r="I130" i="6"/>
  <c r="I129" i="6"/>
  <c r="I126" i="6"/>
  <c r="I125" i="6"/>
  <c r="I124" i="6"/>
  <c r="I123" i="6"/>
  <c r="I122" i="6"/>
  <c r="I109" i="6"/>
  <c r="I108" i="6"/>
  <c r="I107" i="6"/>
  <c r="I106" i="6"/>
  <c r="I105" i="6"/>
  <c r="I102" i="6"/>
  <c r="I101" i="6"/>
  <c r="I100" i="6"/>
  <c r="I99" i="6"/>
  <c r="I79" i="6"/>
  <c r="I78" i="6"/>
  <c r="I76" i="6"/>
  <c r="I75" i="6"/>
  <c r="I73" i="6"/>
  <c r="I64" i="6"/>
  <c r="I63" i="6"/>
  <c r="I62" i="6"/>
  <c r="I61" i="6"/>
  <c r="I58" i="6"/>
  <c r="I57" i="6"/>
  <c r="I56" i="6"/>
  <c r="I55" i="6"/>
  <c r="I54" i="6"/>
  <c r="I51" i="6"/>
  <c r="I50" i="6"/>
  <c r="I49" i="6"/>
  <c r="I48" i="6"/>
  <c r="I47" i="6"/>
  <c r="I46" i="6"/>
  <c r="I45" i="6"/>
  <c r="I42" i="6"/>
  <c r="I41" i="6"/>
  <c r="I40" i="6"/>
  <c r="I39" i="6"/>
  <c r="I38" i="6"/>
  <c r="I37" i="6"/>
  <c r="I34" i="6"/>
  <c r="I33" i="6"/>
  <c r="I32" i="6"/>
  <c r="I31" i="6"/>
  <c r="I30" i="6"/>
  <c r="I29" i="6"/>
  <c r="I28" i="6"/>
  <c r="I27" i="6"/>
  <c r="I24" i="6"/>
  <c r="I23" i="6"/>
  <c r="I22" i="6"/>
  <c r="I21" i="6"/>
  <c r="I20" i="6"/>
  <c r="I19" i="6"/>
  <c r="I18" i="6"/>
  <c r="I17" i="6"/>
  <c r="I16" i="6"/>
  <c r="I15" i="6"/>
  <c r="I14" i="6"/>
  <c r="I13" i="6"/>
  <c r="I12" i="6"/>
  <c r="I11" i="6"/>
  <c r="I10" i="6"/>
</calcChain>
</file>

<file path=xl/sharedStrings.xml><?xml version="1.0" encoding="utf-8"?>
<sst xmlns="http://schemas.openxmlformats.org/spreadsheetml/2006/main" count="710" uniqueCount="421">
  <si>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</si>
  <si>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</si>
  <si>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CCyB 
</t>
    </r>
    <r>
      <rPr>
        <sz val="11"/>
        <color theme="1"/>
        <rFont val="Calibri"/>
        <family val="2"/>
        <scheme val="minor"/>
      </rPr>
      <t>2)</t>
    </r>
  </si>
  <si>
    <t>The higher of</t>
  </si>
  <si>
    <t>G-SII buffer</t>
  </si>
  <si>
    <t>Bank name</t>
  </si>
  <si>
    <t>CRD 129</t>
  </si>
  <si>
    <t>CRD 130</t>
  </si>
  <si>
    <t>CRD 131</t>
  </si>
  <si>
    <t>CRD 133</t>
  </si>
  <si>
    <t>Austria</t>
  </si>
  <si>
    <t>2.5%-4.5%</t>
  </si>
  <si>
    <t>Finanzmarktaufsicht</t>
  </si>
  <si>
    <t>0%</t>
  </si>
  <si>
    <t xml:space="preserve"> </t>
  </si>
  <si>
    <t>Erste Group Bank AG</t>
  </si>
  <si>
    <t>RAIFFEISEN-HOLDING NIEDERÖSTERREICH-WIEN registrierte Genossenschaft mit beschränkter Haftung</t>
  </si>
  <si>
    <t>Raiffeisen Bank International AG</t>
  </si>
  <si>
    <t>Raiffeisenlandesbank Oberösterreich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</si>
  <si>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</si>
  <si>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</si>
  <si>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</si>
  <si>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</si>
  <si>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</si>
  <si>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</si>
  <si>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 xml:space="preserve">Belgium </t>
  </si>
  <si>
    <t/>
  </si>
  <si>
    <t>8 banks: 
0.75%-1.5%</t>
  </si>
  <si>
    <t>2.5%-4%</t>
  </si>
  <si>
    <t>National Bank of Belgium</t>
  </si>
  <si>
    <t>BNP Paribas Fortis SA</t>
  </si>
  <si>
    <t>Belfius Banque SA</t>
  </si>
  <si>
    <t>ING Belgium SA</t>
  </si>
  <si>
    <t>KBC Group NV</t>
  </si>
  <si>
    <t>The Bank of New York Mellon SA</t>
  </si>
  <si>
    <t>Cyprus</t>
  </si>
  <si>
    <t>2.5%-3.5%</t>
  </si>
  <si>
    <t>Central Bank of Cyprus</t>
  </si>
  <si>
    <t>Alpha Bank Cyprus Ltd</t>
  </si>
  <si>
    <t>Bank of Cyprus Public Company Ltd</t>
  </si>
  <si>
    <t>Eurobank Cyprus Ltd</t>
  </si>
  <si>
    <t>Hellenic Bank Public Company Ltd</t>
  </si>
  <si>
    <t>Astrobank Ltd</t>
  </si>
  <si>
    <t>Estonia</t>
  </si>
  <si>
    <t>2.5%</t>
  </si>
  <si>
    <t>Eesti Pank</t>
  </si>
  <si>
    <t>AS SEB Pank</t>
  </si>
  <si>
    <t>2%</t>
  </si>
  <si>
    <t>Luminor Bank AS</t>
  </si>
  <si>
    <t>Swedbank AS</t>
  </si>
  <si>
    <t>AS LHV Pank</t>
  </si>
  <si>
    <t>Finland</t>
  </si>
  <si>
    <t>Finanssivalvonta/ Finansinspektionen</t>
  </si>
  <si>
    <t>Municipality Finance Plc</t>
  </si>
  <si>
    <t>0.5%</t>
  </si>
  <si>
    <t>Nordea Group</t>
  </si>
  <si>
    <t>OP Group</t>
  </si>
  <si>
    <t xml:space="preserve">France </t>
  </si>
  <si>
    <t>4 banks:
1%-1.5%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</si>
  <si>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</si>
  <si>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</si>
  <si>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</si>
  <si>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</si>
  <si>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</si>
  <si>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</si>
  <si>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</si>
  <si>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</si>
  <si>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</si>
  <si>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</si>
  <si>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</si>
  <si>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</si>
  <si>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</si>
  <si>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</si>
  <si>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</si>
  <si>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</si>
  <si>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</si>
  <si>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</si>
  <si>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Norddeutsche Landesbank -Girozentrale-</t>
  </si>
  <si>
    <t>UniCredit Bank AG</t>
  </si>
  <si>
    <t>Greece</t>
  </si>
  <si>
    <t>Bank of Greece</t>
  </si>
  <si>
    <t>National Bank of Greece S.A.</t>
  </si>
  <si>
    <t>Ireland</t>
  </si>
  <si>
    <t>Central Bank of Ireland</t>
  </si>
  <si>
    <t>Allied Irish Bank Group plc</t>
  </si>
  <si>
    <t>Barclays Bank Ireland PLC</t>
  </si>
  <si>
    <t xml:space="preserve">Bank of Ireland Group PLC </t>
  </si>
  <si>
    <t>Italy</t>
  </si>
  <si>
    <t>1 bank: 
1%</t>
  </si>
  <si>
    <t>Banca d'Italia</t>
  </si>
  <si>
    <t>Latvia</t>
  </si>
  <si>
    <r>
      <rPr>
        <b/>
        <sz val="11"/>
        <rFont val="Calibri"/>
        <family val="2"/>
        <scheme val="minor"/>
      </rPr>
      <t>2.5%</t>
    </r>
    <r>
      <rPr>
        <b/>
        <sz val="11"/>
        <color theme="1"/>
        <rFont val="Calibri"/>
        <family val="2"/>
        <scheme val="minor"/>
      </rPr>
      <t>-4.5%</t>
    </r>
  </si>
  <si>
    <t>AS SEB banka</t>
  </si>
  <si>
    <t>AS Citadele banka</t>
  </si>
  <si>
    <t>AS Rietumu Banka</t>
  </si>
  <si>
    <t>Lithuania</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</si>
  <si>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</si>
  <si>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</si>
  <si>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</si>
  <si>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</si>
  <si>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</si>
  <si>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</si>
  <si>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</si>
  <si>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</si>
  <si>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</si>
  <si>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</si>
  <si>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Malta</t>
  </si>
  <si>
    <t>Bank Centrali ta' Malta</t>
  </si>
  <si>
    <t>Bank of Valletta plc</t>
  </si>
  <si>
    <t>HSBC Bank Malta p.l.c.</t>
  </si>
  <si>
    <t>APS Bank plc</t>
  </si>
  <si>
    <t>Netherlands</t>
  </si>
  <si>
    <t>2.5%-5%</t>
  </si>
  <si>
    <t>De Nederlandsche Bank</t>
  </si>
  <si>
    <t>ABN AMRO Bank N.V.</t>
  </si>
  <si>
    <t>ING Bank N.V.</t>
  </si>
  <si>
    <t>De Volksbank N.V.</t>
  </si>
  <si>
    <t>Portugal</t>
  </si>
  <si>
    <t>Banco de Portugal</t>
  </si>
  <si>
    <t>Banco BPI</t>
  </si>
  <si>
    <t>Banco Comercial Português</t>
  </si>
  <si>
    <t>Santander Totta SGPS</t>
  </si>
  <si>
    <t>Caixa Economica Montepio Geral</t>
  </si>
  <si>
    <t>Caixa Geral de Depósitos</t>
  </si>
  <si>
    <t>LSF Nani Investments S.à.r.l.</t>
  </si>
  <si>
    <t>Slovakia</t>
  </si>
  <si>
    <t>Národná banka Slovenska</t>
  </si>
  <si>
    <t>Slovenská sporiteľňa, a.s.</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</si>
  <si>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</si>
  <si>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</si>
  <si>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</si>
  <si>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</si>
  <si>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</si>
  <si>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</si>
  <si>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</si>
  <si>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</si>
  <si>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</si>
  <si>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</si>
  <si>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</si>
  <si>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</si>
  <si>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Banco de España</t>
  </si>
  <si>
    <t>Banco Bilbao Vizcaya Argentaria, S.A.</t>
  </si>
  <si>
    <t>Banco de Sabadell, S.A.</t>
  </si>
  <si>
    <t>Banco Santander, S.A.</t>
  </si>
  <si>
    <t>Description of measures</t>
  </si>
  <si>
    <t>Legal basis</t>
  </si>
  <si>
    <t>Date of application</t>
  </si>
  <si>
    <t>CRR Article 458</t>
  </si>
  <si>
    <t xml:space="preserve">Bulgaria </t>
  </si>
  <si>
    <t>Bulgarian National Bank</t>
  </si>
  <si>
    <t>Central Cooperative Bank AD</t>
  </si>
  <si>
    <t>United Bulgarian Bank AD</t>
  </si>
  <si>
    <t>Eurobank Bulgaria AD</t>
  </si>
  <si>
    <t>First Investment Bank AD</t>
  </si>
  <si>
    <t>UniCredit Bulbank AD</t>
  </si>
  <si>
    <t xml:space="preserve">Croatia </t>
  </si>
  <si>
    <t>Hrvatska narodna banka</t>
  </si>
  <si>
    <t>Erste&amp;Steiermärkische Bank d.d. Rijeka</t>
  </si>
  <si>
    <t>Hrvatska poštanska banka d.d., Zagreb</t>
  </si>
  <si>
    <t>Addiko Bank d.d., Zagreb</t>
  </si>
  <si>
    <t>OTP banka Hrvatska d.d., Zagreb</t>
  </si>
  <si>
    <t>Privredna banka Zagreb d.d., Zagreb</t>
  </si>
  <si>
    <t>Raiffeisenbank Austria d.d., Zagreb</t>
  </si>
  <si>
    <t>Zagrebačka banka d.d., Zagreb</t>
  </si>
  <si>
    <t>All banks: 
1.5%</t>
  </si>
  <si>
    <t>1 bank:
1.5%</t>
  </si>
  <si>
    <t>Coöperatieve Rabobank U.A.</t>
  </si>
  <si>
    <t>5 banks: 
1%-2.5%</t>
  </si>
  <si>
    <t>Credit institution-specific minimum level of 15% for the average risk weight on retail exposures secured by real estate, applicable to credit institutions using the Internal Ratings Based (IRB) approach.</t>
  </si>
  <si>
    <t>Bank of America Europe DAC</t>
  </si>
  <si>
    <t>MDB Group Ltd</t>
  </si>
  <si>
    <t>Société Générale Luxembourg</t>
  </si>
  <si>
    <t>O-SII fully loaded by 01.01.2025</t>
  </si>
  <si>
    <t>Volksbanken Wien AG (for the consolidated situation of the Volksbanken-Verbund only)</t>
  </si>
  <si>
    <t xml:space="preserve">Details </t>
  </si>
  <si>
    <t>DSK Bank AD</t>
  </si>
  <si>
    <t>Goldman Sachs Bank Europe SE</t>
  </si>
  <si>
    <t>A new sectoral systemic risk buffer of 2% is set for retail real estate esposures. The buffer is applicable to banks and centralized credit institutions whose Lithuanian housing loan portfolios are equal or exceed 50 milion.</t>
  </si>
  <si>
    <t>6 banks: 
0.25%-1.25%</t>
  </si>
  <si>
    <t>Alpha Services &amp; Holdings S.A.,</t>
  </si>
  <si>
    <t>Eurobank Ergasias Services &amp; Holdings S.A.</t>
  </si>
  <si>
    <t>Piraeus Financial Holdings S.A.</t>
  </si>
  <si>
    <t>Gruppo Intesa Sanpaolo</t>
  </si>
  <si>
    <t>UniCredit Group</t>
  </si>
  <si>
    <t>Gruppo Banco BPM</t>
  </si>
  <si>
    <t xml:space="preserve">CaixaBank, S.A. </t>
  </si>
  <si>
    <t xml:space="preserve">7 banks: 
0.25%-1.5% </t>
  </si>
  <si>
    <t>CRD Article 133</t>
  </si>
  <si>
    <t>BluOr Bank AS</t>
  </si>
  <si>
    <t>A new sectoral systemic risk buffer of 2% for all those risk positions - or parts of risk positions - to natural and legal persons that are collateralized by residential real estate in Germany and where this collateral entails a reduction in risk weights.</t>
  </si>
  <si>
    <t>Prima banka Slovensko, a.s.</t>
  </si>
  <si>
    <t>6 banks: 
0.25%-2%</t>
  </si>
  <si>
    <t>HSBC CE</t>
  </si>
  <si>
    <t>Investeringsmaatschappij Argenta NV</t>
  </si>
  <si>
    <t>Euroclear Holding</t>
  </si>
  <si>
    <r>
      <t xml:space="preserve">The sheet on “Combined Buffer Requirements” details the active capital-based measures, the sheet on “Other measures” covers other macroprudential measures at national and individual bank level notified to the ECB and announced by the authorities. For each of the measures, a link is provided to the decision-making authority with further background information and explanations of the national decisions and the macroprudential framework. At the individual bank level, all banks subject to individual buffers (G-SII, O-SII, </t>
    </r>
    <r>
      <rPr>
        <sz val="12"/>
        <rFont val="Calibri"/>
        <family val="2"/>
        <scheme val="minor"/>
      </rPr>
      <t>and country-level</t>
    </r>
    <r>
      <rPr>
        <sz val="12"/>
        <color rgb="FFFF0000"/>
        <rFont val="Calibri"/>
        <family val="2"/>
        <scheme val="minor"/>
      </rPr>
      <t xml:space="preserve"> </t>
    </r>
    <r>
      <rPr>
        <sz val="12"/>
        <color theme="1"/>
        <rFont val="Calibri"/>
        <family val="2"/>
        <scheme val="minor"/>
      </rPr>
      <t>SyRB) are included.</t>
    </r>
  </si>
  <si>
    <t>Addiko Bank AG</t>
  </si>
  <si>
    <t>Swedbank Baltics AS</t>
  </si>
  <si>
    <t>Revolut Bank UAB</t>
  </si>
  <si>
    <t>4 banks: 
2%</t>
  </si>
  <si>
    <t>5 banks: 
0.25%-2%</t>
  </si>
  <si>
    <t>3 banks: 
0.5%-2.5%</t>
  </si>
  <si>
    <t>Caixa Central - Caixa Central de Crédito Agrícola Mútuo</t>
  </si>
  <si>
    <t>Morgan Stanley Europe Holding SE</t>
  </si>
  <si>
    <t>Crelan SA</t>
  </si>
  <si>
    <t>J.P. Morgan SE</t>
  </si>
  <si>
    <t xml:space="preserve">UniCredit Bank Austria AG </t>
  </si>
  <si>
    <t>Latvijas Banka</t>
  </si>
  <si>
    <t>The implementation of the measure had been suspended following the outbreak of the pandemic, but is now implemented from 1 January 2022. Now, DNB decided to extend the scheme by two years, so that the measure will be in effect until December 1, 2024. The extension option is also provided for in Article 458 of the Capital Requirements Regulation.</t>
  </si>
  <si>
    <t>DNB has decided to extend the scheme per 1 December 2022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t>
  </si>
  <si>
    <t>3.25%-5.25%</t>
  </si>
  <si>
    <t>O-SII fully loaded by 01.01.2026</t>
  </si>
  <si>
    <t>4 banks: 
1%-2%</t>
  </si>
  <si>
    <t>Extended period of application until 30/09/2025 (initial period of two years was extended in 2021 and in 2023)</t>
  </si>
  <si>
    <t xml:space="preserve">5493007BWYDPQZLZ0Y27 </t>
  </si>
  <si>
    <t xml:space="preserve">NS54DT27LJMDYN1YFP35 </t>
  </si>
  <si>
    <t>0W5QHUNYV4W7GJO62R27</t>
  </si>
  <si>
    <t xml:space="preserve">529900BI5KIGX6YLX375 </t>
  </si>
  <si>
    <t>529900UKZBMDBDZIXD62</t>
  </si>
  <si>
    <t>213800X3Q9LSAKRUWY91</t>
  </si>
  <si>
    <t>KGCEPHLVVKVRZYO1T647</t>
  </si>
  <si>
    <t>549300IQZVZ949N37S44</t>
  </si>
  <si>
    <t>JLS56RAMYQZECFUF2G44</t>
  </si>
  <si>
    <t>MMYX0N4ZEZ13Z4XCG897</t>
  </si>
  <si>
    <t>A5GWLFH3KM7YV2SFQL84</t>
  </si>
  <si>
    <t>5493008QOCP58OLEN998</t>
  </si>
  <si>
    <t>549300DYPOFMXOR7XM56</t>
  </si>
  <si>
    <t>549300Z7V2WOFIMUEK50</t>
  </si>
  <si>
    <t>529900GEH0DAUTAXUA94</t>
  </si>
  <si>
    <t>5299000PCY1EP8QJFV48</t>
  </si>
  <si>
    <t>549300UY81ESCZJ0GR95</t>
  </si>
  <si>
    <t>5299002142DS5ONT5540</t>
  </si>
  <si>
    <t>549300IRGNL8Q3O8Y413</t>
  </si>
  <si>
    <t>549300A2F46GR0UOM390</t>
  </si>
  <si>
    <t>529900D5G4V6THXC5P79</t>
  </si>
  <si>
    <t>RG3IZJKPYQ4H6IQPIC08</t>
  </si>
  <si>
    <t>5299005UJX6K7BQKV086</t>
  </si>
  <si>
    <t>549300ZHFZ4CSK7VS460</t>
  </si>
  <si>
    <t>529900I1UZV70CZRAU55</t>
  </si>
  <si>
    <t>PRNXTNXHBI0TSY1V8P17</t>
  </si>
  <si>
    <t>529900VS0F7BA91P4I60</t>
  </si>
  <si>
    <t>PQ0RAP85KK9Z75ONZW93</t>
  </si>
  <si>
    <t>5493004KSNEM4U7L8714</t>
  </si>
  <si>
    <t>CXUHEGU3MADZ2CEV7C11</t>
  </si>
  <si>
    <t>549300VB6UM9TUOCYW67</t>
  </si>
  <si>
    <t>549300PHQZ4HL15HH975</t>
  </si>
  <si>
    <t>529900GJOSVHI055QR67</t>
  </si>
  <si>
    <t>213800JD2L89GGG7LF07</t>
  </si>
  <si>
    <t>549300ND1MQ8SNNYMJ22</t>
  </si>
  <si>
    <t>529900ODI3047E2LIV03</t>
  </si>
  <si>
    <t>7437003B5WFBOIEFY714</t>
  </si>
  <si>
    <t>529900HEKOENJHPNN480</t>
  </si>
  <si>
    <t>R0MUWSFPU8MPRO8K5P83</t>
  </si>
  <si>
    <t>FR9695005MSX1OYEMGDF</t>
  </si>
  <si>
    <t>9695000CG7B84NLR5984</t>
  </si>
  <si>
    <t>FR969500TJ5KRTCJQWXH</t>
  </si>
  <si>
    <t>F0HUI1NY1AZMJMD8LP67</t>
  </si>
  <si>
    <t>96950066U5XAAIRCPA78</t>
  </si>
  <si>
    <t>O2RNE8IBXP4R0TD8PU41</t>
  </si>
  <si>
    <t>7LTWFZYICNSX8D621K86</t>
  </si>
  <si>
    <t>851WYGNLUQLFZBSYGB56</t>
  </si>
  <si>
    <t xml:space="preserve">549300ZK53CNGEEI6A29 </t>
  </si>
  <si>
    <t xml:space="preserve">529900HNOAA1KXQJUQ27 </t>
  </si>
  <si>
    <t>2ZCNRR8UK83OBTEK2170</t>
  </si>
  <si>
    <t xml:space="preserve">B81CK4ESI35472RHJ606 </t>
  </si>
  <si>
    <t xml:space="preserve">DIZES5CFO5K3I5R58746 </t>
  </si>
  <si>
    <t xml:space="preserve">VDYMYTQGZZ6DU0912C88 </t>
  </si>
  <si>
    <t>8IBZUGJ7JPLH368JE346</t>
  </si>
  <si>
    <t>3KXUNHVVQFIJN6RHLO76</t>
  </si>
  <si>
    <t xml:space="preserve">549300C9KPZR0VZ16R05 </t>
  </si>
  <si>
    <t xml:space="preserve">DSNHHQ2B9X5N6OUJ1236 </t>
  </si>
  <si>
    <t xml:space="preserve">0W2PZJM8XOY22M4GG883 </t>
  </si>
  <si>
    <t>5299009N55YRQC69CN08</t>
  </si>
  <si>
    <t>JEUVK5RWVJEN8W0C9M24</t>
  </si>
  <si>
    <t>5UMCZOEYKCVFAW8ZLO05</t>
  </si>
  <si>
    <t>M6AD1Y1KW32H8THQ6F76</t>
  </si>
  <si>
    <t>635400AKJBGNS5WNQL34</t>
  </si>
  <si>
    <t>EQYXK86SF381Q21S3020</t>
  </si>
  <si>
    <t>2G5BKIC2CB69PRJH1W31</t>
  </si>
  <si>
    <t>635400C8EK6DRI12LJ39</t>
  </si>
  <si>
    <t>9845006C7B5CC707X660</t>
  </si>
  <si>
    <t>2138007F5HA5FFJROB80</t>
  </si>
  <si>
    <t>2138009Y59EAR7H1UO97</t>
  </si>
  <si>
    <t>549300YW95G1VBBGGV07</t>
  </si>
  <si>
    <t>54930080G2M7EJ097A27</t>
  </si>
  <si>
    <t>549300SBPFE9JX7N8J82</t>
  </si>
  <si>
    <t>549300GH3DFCXVNBHE59</t>
  </si>
  <si>
    <t>485100NUOK3CEDCUTW40</t>
  </si>
  <si>
    <t>549300TK038P6EV4YU51</t>
  </si>
  <si>
    <t>R7CQUF1DQM73HUTV1078</t>
  </si>
  <si>
    <t>9CZ7TVMR36CYD5TZBS50</t>
  </si>
  <si>
    <t>UAIAINAJ28P30E5GWE37</t>
  </si>
  <si>
    <t>549300OL514RA0SXJJ44</t>
  </si>
  <si>
    <t>TPS0Q8GFSZF45ZZFL873</t>
  </si>
  <si>
    <t>529900RWC8ZYB066JF16</t>
  </si>
  <si>
    <t>549300X34UUBDEUL1Z91</t>
  </si>
  <si>
    <t>213800A1O379I6DMCU10</t>
  </si>
  <si>
    <t>213800TC9PZRBHMJW403</t>
  </si>
  <si>
    <t>3TK20IVIUJ8J3ZU0QE75</t>
  </si>
  <si>
    <t>DG3RU1DBUFHT4ZF9WN62</t>
  </si>
  <si>
    <t>BFXS5XCH7N0Y05NIXW11</t>
  </si>
  <si>
    <t>529900GGYMNGRQTDOO93</t>
  </si>
  <si>
    <t>724500A1FNICHSDF2I11</t>
  </si>
  <si>
    <t xml:space="preserve">JU1U6S0DG9YLT7N8ZV32 </t>
  </si>
  <si>
    <t xml:space="preserve">TO822O0VT80V06K0FH57 </t>
  </si>
  <si>
    <t>5493005RLLC1P7VSVC58</t>
  </si>
  <si>
    <t>222100K6QL2V4MLHWQ08</t>
  </si>
  <si>
    <t>3DM5DPGI3W6OU6GJ4N92</t>
  </si>
  <si>
    <t xml:space="preserve">2138004FIUXU3B2MR537 </t>
  </si>
  <si>
    <t>529900H2MBEC07BLTB26</t>
  </si>
  <si>
    <t xml:space="preserve">549300JB1P61FUTPEZ7 5 </t>
  </si>
  <si>
    <t xml:space="preserve">549300S2T3FWVVXWJI 89 </t>
  </si>
  <si>
    <t>3157002JBFAI478MD587</t>
  </si>
  <si>
    <t>52990096Q5LMCH1WU4 62</t>
  </si>
  <si>
    <t>315700K45LRKNGMUIW 27</t>
  </si>
  <si>
    <t>315700PLTAXHBHZP5J0 2</t>
  </si>
  <si>
    <t>5493001BABFV7P27OW30</t>
  </si>
  <si>
    <t>549300J0GSZ83GTKBZ89</t>
  </si>
  <si>
    <t>549300BZ3GKOJ13V6F87</t>
  </si>
  <si>
    <t>549300H7CCQ6BSQBGG72</t>
  </si>
  <si>
    <t>549300ECJDDLOVWWL932</t>
  </si>
  <si>
    <t>549300O2UN9JLME31F08</t>
  </si>
  <si>
    <t>5493006QMFDDMYWIAM13</t>
  </si>
  <si>
    <t>K8MS7FD7N5Z2WQ51AZ71</t>
  </si>
  <si>
    <t xml:space="preserve">SI5RG2M0WQQLZCXKRM20 </t>
  </si>
  <si>
    <t>7CUNS533WID6K7DGFI87</t>
  </si>
  <si>
    <t xml:space="preserve">529900ICA8XQYGIKR372 </t>
  </si>
  <si>
    <t>PQOH26KWDF7CG10L6792</t>
  </si>
  <si>
    <t xml:space="preserve">529900SXEWPJ1MRRX537 </t>
  </si>
  <si>
    <t xml:space="preserve">9ZHRYM6F437SQJ6OUG95 </t>
  </si>
  <si>
    <t xml:space="preserve">I6SS27Q1Q3385V753S50 </t>
  </si>
  <si>
    <t>D1HEB8VEU6D9M8ZUXG17</t>
  </si>
  <si>
    <t xml:space="preserve">529900GPOO9ISPD1EE83 </t>
  </si>
  <si>
    <t xml:space="preserve">549300HUKIA1IZQHFZ83 </t>
  </si>
  <si>
    <t>529900D4CD6DIB3CI904</t>
  </si>
  <si>
    <t xml:space="preserve">2W8N8UU78PMDQKZENC08 </t>
  </si>
  <si>
    <t>549300TRUWO2CD2G5692</t>
  </si>
  <si>
    <t xml:space="preserve">815600E4E6DCD2D25E30 </t>
  </si>
  <si>
    <t xml:space="preserve">LEI code </t>
  </si>
  <si>
    <t xml:space="preserve">4.0%-6.0% </t>
  </si>
  <si>
    <t>France</t>
  </si>
  <si>
    <t>A new sectoral systemic risk buffer is set. The sSyRB is 3% and covers exposures of seven systemically important institution to highly indebted non-financial cooperations.</t>
  </si>
  <si>
    <t>3.5%-6%</t>
  </si>
  <si>
    <t>4%-6%</t>
  </si>
  <si>
    <t>3.5%-5%</t>
  </si>
  <si>
    <r>
      <t>3.5%-5</t>
    </r>
    <r>
      <rPr>
        <b/>
        <sz val="11"/>
        <rFont val="Calibri"/>
        <family val="2"/>
        <scheme val="minor"/>
      </rPr>
      <t>%</t>
    </r>
  </si>
  <si>
    <t xml:space="preserve">3%-4.25% </t>
  </si>
  <si>
    <t xml:space="preserve"> Banco de Portugal has introduced a 4% sectoral systemic risk buffer. It will be applicable to institutions using the internal ratings-based (IRB) approach, on the risk exposure amount of all retail exposures to natural persons secured by residential real estate located in Portugal. </t>
  </si>
  <si>
    <t xml:space="preserve">CRR Article 124(2) </t>
  </si>
  <si>
    <t>Latvijas Banka recalibrated risk weight requirement under the standardised approach for exposures fully and completely secured by mortgages on commercial immovable property from 100% to 80%. The measure will become effective on 30 June 2024.</t>
  </si>
  <si>
    <r>
      <t xml:space="preserve">CCoB
</t>
    </r>
    <r>
      <rPr>
        <sz val="11"/>
        <color theme="1"/>
        <rFont val="Calibri"/>
        <family val="2"/>
        <scheme val="minor"/>
      </rPr>
      <t>1)</t>
    </r>
  </si>
  <si>
    <t xml:space="preserve">O-SII buffer </t>
  </si>
  <si>
    <t>13 banks: 
0.5%-1%</t>
  </si>
  <si>
    <r>
      <t xml:space="preserve">BAWAG P.S.K. Bank für Arbeit und Wirtschaft und Österreichische Postsparkasse Aktiengesellschaft </t>
    </r>
    <r>
      <rPr>
        <sz val="11"/>
        <color theme="1" tint="0.34998626667073579"/>
        <rFont val="Calibri"/>
        <family val="2"/>
        <scheme val="minor"/>
      </rPr>
      <t>5)</t>
    </r>
  </si>
  <si>
    <t>Steiermärkische Bank und Sparkassen AG</t>
  </si>
  <si>
    <t>549300DVPJYGNF2P7B03</t>
  </si>
  <si>
    <t>All banks: 3%</t>
  </si>
  <si>
    <t>7.5%-8.5%</t>
  </si>
  <si>
    <t>5%-7.5%</t>
  </si>
  <si>
    <t>3%-4.875%</t>
  </si>
  <si>
    <t>15 banks: 
0.25%-2%</t>
  </si>
  <si>
    <t>Kreditanstalt für Wiederaufbau</t>
  </si>
  <si>
    <t>549300GDPG70E3MBBU98</t>
  </si>
  <si>
    <t>NRW.BANK</t>
  </si>
  <si>
    <t>52990002O5KK6XOGJ020</t>
  </si>
  <si>
    <t>2.5%-3.75%</t>
  </si>
  <si>
    <t>7 banks: 
0.25%-1%</t>
  </si>
  <si>
    <t>Gruppo BPER Banca</t>
  </si>
  <si>
    <t>N747OI7JINV7RUUH6190</t>
  </si>
  <si>
    <t>Gruppo bancario Mediobanca</t>
  </si>
  <si>
    <t>PSNL19R2RXX5U3QWHI44</t>
  </si>
  <si>
    <t>Gruppo bancario cooperativo ICCREA</t>
  </si>
  <si>
    <t>NNVPP80YIZGEY2314M97</t>
  </si>
  <si>
    <t>Gruppo bancario Banca Nazionale del Lavoro</t>
  </si>
  <si>
    <t>UI802FYJ52XDB7N4KN18</t>
  </si>
  <si>
    <t>3.5%-5.5%</t>
  </si>
  <si>
    <t>O-SII fully loaded by 01.07.2024</t>
  </si>
  <si>
    <t>3%-4%</t>
  </si>
  <si>
    <t>Bank Nederlandse Gemeenten</t>
  </si>
  <si>
    <t>365.bank.a.s.</t>
  </si>
  <si>
    <t>Footnotes</t>
  </si>
  <si>
    <t>The SyRB for the single entity level it is 0.5%.</t>
  </si>
  <si>
    <t xml:space="preserve">4 banks: 
1%-1.25% </t>
  </si>
  <si>
    <t>Citibank  Europe PLC</t>
  </si>
  <si>
    <t xml:space="preserve">Permanent TSB Group Holdings plc </t>
  </si>
  <si>
    <t>635400DTNHVYGZODKQ93</t>
  </si>
  <si>
    <t xml:space="preserve">N1FBEDJ5J41VKZLO2475 </t>
  </si>
  <si>
    <t>6 banks:                              0%-1.5%</t>
  </si>
  <si>
    <t>7 banks: 
0.125%-1.5%</t>
  </si>
  <si>
    <t>4 banks: 
0.375%-2%</t>
  </si>
  <si>
    <t>4 banks: 
0.25%-1.25%</t>
  </si>
  <si>
    <t>6 banks:
0.5%-1%</t>
  </si>
  <si>
    <t>5 banks: 
0.25%-1.875%</t>
  </si>
  <si>
    <t>5 banks: 
0.5%-1%</t>
  </si>
  <si>
    <t>10 banks:
0.25%-1.75%</t>
  </si>
  <si>
    <t>7 banks:
0.25%-2.5%</t>
  </si>
  <si>
    <t>CCyB will be increased to 1% from 01.10.2024.</t>
  </si>
  <si>
    <t>CCyB will be increased to 0.5% from 18.12.2024 and to 1.0% from 18.06.2025.</t>
  </si>
  <si>
    <t>The same O-SII capital buffer applied to the parent institution LSF Nani Investments S.à r.l. also at the sub-consolidated level of Novo Banco, S.A. as of 01.07.2025.</t>
  </si>
  <si>
    <t>From 01.04.2024, the sectoral systemic risk buffer was recalibrated downwards to 6%. It applies to IRB retail exposures secured by residential immovable property for which the collateral is located in Belgium.</t>
  </si>
  <si>
    <t>The sectoral systemic risk buffer rate set by the Bank Centrali ta' Malta is fully phased in at 1.5% as of 31.03.2024.
The sSyRB applies to domestic RRE mortgages to natural persons secured by domestic RRE and excludes other forms of exposures which are secured by RRE but are not RRE mortgages.</t>
  </si>
  <si>
    <r>
      <t>Combined buffer requirements as of 05 April 2024</t>
    </r>
    <r>
      <rPr>
        <b/>
        <sz val="16"/>
        <rFont val="Calibri"/>
        <family val="2"/>
        <scheme val="minor"/>
      </rPr>
      <t xml:space="preserve"> in countries subject to ECB Banking Supervision</t>
    </r>
  </si>
  <si>
    <t>3%-4.5%</t>
  </si>
  <si>
    <t>All banks:
1%</t>
  </si>
  <si>
    <t>O-SII buffer fully loaded by 01.01.2025</t>
  </si>
  <si>
    <t>O-SII will be fully loaded for one institution by 01.01.2025</t>
  </si>
  <si>
    <t>O-SII will be fully loaded for four institutions by 01.01.2025.</t>
  </si>
  <si>
    <t>O-SII will be fully loaded for one institution by 01.07.2024.</t>
  </si>
  <si>
    <t>CCyB will be increased to 1% from 31.12.2024.
O-SII will be fully loaded for three institutions by 01.01.2025.</t>
  </si>
  <si>
    <t>CCyB will be increased to  1.5% from 30.06.2024.</t>
  </si>
  <si>
    <t xml:space="preserve">O-SII buffer of 0.50% will apply from 01.01. 2025. </t>
  </si>
  <si>
    <t>O-SII will be fully loaded for one institution by 01.01.2026 and another by 01.01.2025.</t>
  </si>
  <si>
    <t>Banka Slovenije has decided to recalibrate the sectoral systemic risk buffer for retail exposures to natural persons secured by residential property from 1% to 0.5%. The sectoral risk buffer for retail exposures to natural persons that are not secured by residential property will remain at 0.5%</t>
  </si>
  <si>
    <t xml:space="preserve">CCyB will be increased to 1.0% from 02.06.2024. O-SII will be fully loaded for three institutions by 01.01.2026. </t>
  </si>
  <si>
    <t>O-SII will be adjusted by 31.05.2024.</t>
  </si>
  <si>
    <t>CCyB will be increased  to 2% from 31.05.2024. O-SII will be adjusted for five institutions by 31.05.2024.</t>
  </si>
  <si>
    <t>CCyB will be increased to 1.5% from 07.06.2024. O-SII will be fully loaded for one institution by 01.01.2025.</t>
  </si>
  <si>
    <r>
      <t xml:space="preserve">SyRB
</t>
    </r>
    <r>
      <rPr>
        <sz val="11"/>
        <color theme="1"/>
        <rFont val="Calibri"/>
        <family val="2"/>
        <scheme val="minor"/>
      </rPr>
      <t>3)</t>
    </r>
  </si>
  <si>
    <r>
      <t xml:space="preserve">Combined buffer requirement
</t>
    </r>
    <r>
      <rPr>
        <sz val="11"/>
        <rFont val="Calibri"/>
        <family val="2"/>
        <scheme val="minor"/>
      </rPr>
      <t>4)</t>
    </r>
  </si>
  <si>
    <r>
      <t xml:space="preserve">Details phasing in
</t>
    </r>
    <r>
      <rPr>
        <sz val="11"/>
        <color theme="1"/>
        <rFont val="Calibri"/>
        <family val="2"/>
        <scheme val="minor"/>
      </rPr>
      <t>5)</t>
    </r>
  </si>
  <si>
    <t xml:space="preserve">
Notes to the table: 
The table includes macroprudential measures implemented for supervised banks and includes at the individual bank-level all banks subject to individual buffers (G-SII, O-SII, and country-level SyRB). 
1) The ECB is not notified of the CCoB, but it is included in the table to calculate the combined buffer requirements. The web links point to the places where each NDA publishes new measures. Since the table shows implemented rates, the rates in the web links may differ if they refer to announced rates. 
2) The reported rate is the rate applied to domestic exposures located in the given country. The effective bank-specific CCyB rate can be higher or lower depending on the portfolio composition of individual banks, as it is affected by the CCyB rates of the countries where exposures are located, see Art. 130 CRD IV and Art. 140 CRD IV. For Croatia, Luxembourg, Malta, Poland, Slovakia and Sweden certain small and medium-sized investment firms are exempted from the CCyB. 
3) Sectoral SyRB (sSyRB) are not displayed in this column and the combined buffer requirement provided in the table above does not include the sSyRB. Information on the introduced sSyRB measures is included in the tab "Other measures" instead.
4)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The minimum combined buffer requirement at country level corresponds to a bank not subject to any individual bank-level buffer (G-SII, O-SII, SyRB) – specifically, subject only to the CCoB and CCyB and country-level SyRB if applicable. The effective bank-specific rates may differ from the rates in the table, as they are affected by the rate of the country where exposures are located (CCyB, SyRB). 
5) Empty cells indicate fully phased-in buffers. 
6) For Addiko Bank and Volksbank Wien no SyRB applies at the individual level. 
7)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</si>
</sst>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2"/>
      <color theme="1"/>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0000FF"/>
      <name val="Calibri"/>
      <family val="2"/>
      <scheme val="minor"/>
    </font>
    <font>
      <sz val="11"/>
      <color rgb="FF000000"/>
      <name val="Calibri"/>
      <family val="2"/>
      <scheme val="minor"/>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b/>
      <sz val="14"/>
      <name val="Calibri"/>
      <family val="2"/>
      <scheme val="minor"/>
    </font>
    <font>
      <sz val="10"/>
      <color theme="1"/>
      <name val="Calibri"/>
      <family val="2"/>
      <scheme val="minor"/>
    </font>
    <font>
      <sz val="12"/>
      <color rgb="FFFF0000"/>
      <name val="Calibri"/>
      <family val="2"/>
      <scheme val="minor"/>
    </font>
    <font>
      <sz val="12"/>
      <name val="Calibri"/>
      <family val="2"/>
      <scheme val="minor"/>
    </font>
    <font>
      <sz val="11"/>
      <color theme="1" tint="0.34998626667073579"/>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rgb="FFC5D9F1"/>
        <bgColor indexed="64"/>
      </patternFill>
    </fill>
  </fills>
  <borders count="43">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thin">
        <color indexed="64"/>
      </top>
      <bottom/>
      <diagonal/>
    </border>
    <border>
      <left style="hair">
        <color indexed="64"/>
      </left>
      <right style="thin">
        <color indexed="64"/>
      </right>
      <top/>
      <bottom/>
      <diagonal/>
    </border>
    <border>
      <left/>
      <right/>
      <top style="hair">
        <color indexed="64"/>
      </top>
      <bottom style="hair">
        <color indexed="64"/>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8" fillId="0" borderId="0"/>
    <xf numFmtId="0" fontId="19" fillId="0" borderId="0"/>
    <xf numFmtId="0" fontId="20" fillId="0" borderId="0"/>
    <xf numFmtId="0" fontId="21" fillId="0" borderId="0"/>
    <xf numFmtId="0" fontId="22" fillId="0" borderId="0"/>
    <xf numFmtId="0" fontId="19" fillId="0" borderId="0"/>
    <xf numFmtId="0" fontId="19" fillId="0" borderId="0"/>
    <xf numFmtId="0" fontId="21" fillId="0" borderId="0"/>
    <xf numFmtId="0" fontId="19" fillId="0" borderId="0"/>
    <xf numFmtId="0" fontId="19" fillId="0" borderId="0"/>
    <xf numFmtId="0" fontId="22" fillId="0" borderId="0"/>
    <xf numFmtId="0" fontId="22" fillId="0" borderId="0"/>
    <xf numFmtId="0" fontId="19" fillId="0" borderId="0"/>
    <xf numFmtId="0" fontId="19" fillId="0" borderId="0"/>
    <xf numFmtId="0" fontId="1" fillId="0" borderId="0"/>
    <xf numFmtId="0" fontId="22" fillId="0" borderId="0"/>
    <xf numFmtId="0" fontId="22" fillId="0" borderId="0"/>
    <xf numFmtId="0" fontId="22" fillId="0" borderId="0"/>
    <xf numFmtId="9" fontId="19"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Protection="0">
      <alignment wrapText="1"/>
    </xf>
    <xf numFmtId="0" fontId="24" fillId="0" borderId="0" applyNumberFormat="0" applyFill="0" applyBorder="0" applyProtection="0">
      <alignment wrapText="1"/>
    </xf>
    <xf numFmtId="0" fontId="25" fillId="0" borderId="0" applyNumberFormat="0" applyFill="0" applyBorder="0" applyProtection="0">
      <alignment vertical="top" wrapText="1"/>
    </xf>
    <xf numFmtId="0" fontId="26" fillId="0" borderId="0" applyNumberFormat="0" applyFill="0" applyBorder="0" applyAlignment="0" applyProtection="0"/>
    <xf numFmtId="0" fontId="19" fillId="0" borderId="22" applyNumberFormat="0" applyFont="0" applyFill="0" applyAlignment="0" applyProtection="0"/>
    <xf numFmtId="0" fontId="19" fillId="0" borderId="23" applyNumberFormat="0" applyFont="0" applyFill="0" applyAlignment="0" applyProtection="0"/>
    <xf numFmtId="0" fontId="19" fillId="0" borderId="24" applyNumberFormat="0" applyFont="0" applyFill="0" applyAlignment="0" applyProtection="0"/>
    <xf numFmtId="0" fontId="27" fillId="5" borderId="25" applyNumberFormat="0" applyAlignment="0" applyProtection="0"/>
    <xf numFmtId="0" fontId="27" fillId="6" borderId="26" applyNumberFormat="0" applyAlignment="0" applyProtection="0"/>
    <xf numFmtId="0" fontId="19" fillId="7" borderId="27" applyNumberFormat="0" applyFont="0" applyAlignment="0" applyProtection="0"/>
    <xf numFmtId="0" fontId="19" fillId="8" borderId="28" applyNumberFormat="0" applyFont="0" applyAlignment="0" applyProtection="0"/>
    <xf numFmtId="0" fontId="19" fillId="9" borderId="29" applyNumberFormat="0" applyFont="0" applyAlignment="0" applyProtection="0"/>
    <xf numFmtId="0" fontId="19" fillId="10" borderId="30" applyNumberFormat="0" applyFont="0" applyAlignment="0" applyProtection="0"/>
    <xf numFmtId="0" fontId="19" fillId="11" borderId="0" applyNumberFormat="0" applyFon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12" borderId="0" applyNumberFormat="0" applyBorder="0" applyAlignment="0" applyProtection="0"/>
  </cellStyleXfs>
  <cellXfs count="231">
    <xf numFmtId="0" fontId="0" fillId="0" borderId="0" xfId="0"/>
    <xf numFmtId="0" fontId="7" fillId="0" borderId="0" xfId="0" applyFont="1" applyBorder="1" applyAlignment="1">
      <alignment horizontal="left" vertical="top" wrapText="1"/>
    </xf>
    <xf numFmtId="164" fontId="3" fillId="0" borderId="2" xfId="0" applyNumberFormat="1" applyFont="1" applyBorder="1" applyAlignment="1">
      <alignment horizontal="center" wrapText="1"/>
    </xf>
    <xf numFmtId="164" fontId="4" fillId="0" borderId="0" xfId="0" applyNumberFormat="1" applyFont="1" applyAlignment="1"/>
    <xf numFmtId="164" fontId="0" fillId="0" borderId="0" xfId="0" applyNumberFormat="1" applyFont="1" applyBorder="1" applyAlignment="1">
      <alignment vertical="center"/>
    </xf>
    <xf numFmtId="164" fontId="0" fillId="0" borderId="0" xfId="0" applyNumberFormat="1" applyFont="1" applyAlignment="1">
      <alignment horizontal="center" vertical="center" wrapText="1"/>
    </xf>
    <xf numFmtId="164" fontId="3" fillId="0" borderId="0" xfId="2" applyNumberFormat="1" applyFont="1" applyAlignment="1">
      <alignment horizontal="center" vertical="center" wrapText="1"/>
    </xf>
    <xf numFmtId="164" fontId="3" fillId="0" borderId="7" xfId="0" applyNumberFormat="1" applyFont="1" applyBorder="1" applyAlignment="1">
      <alignment horizontal="center" vertical="center" wrapText="1"/>
    </xf>
    <xf numFmtId="164" fontId="12" fillId="0" borderId="12" xfId="3" applyNumberFormat="1" applyFont="1" applyFill="1" applyBorder="1" applyAlignment="1">
      <alignment vertical="center" wrapText="1"/>
    </xf>
    <xf numFmtId="164" fontId="13" fillId="0" borderId="13" xfId="3" applyNumberFormat="1" applyFont="1" applyFill="1" applyBorder="1" applyAlignment="1">
      <alignment vertical="center" wrapText="1"/>
    </xf>
    <xf numFmtId="164" fontId="1" fillId="0" borderId="14" xfId="2" applyNumberFormat="1" applyFont="1" applyBorder="1" applyAlignment="1">
      <alignment horizontal="center" vertical="center" wrapText="1"/>
    </xf>
    <xf numFmtId="164" fontId="1" fillId="0" borderId="14" xfId="1" applyNumberFormat="1" applyFont="1" applyBorder="1" applyAlignment="1">
      <alignment horizontal="center" vertical="center" wrapText="1"/>
    </xf>
    <xf numFmtId="164" fontId="13" fillId="0" borderId="6" xfId="0" applyNumberFormat="1" applyFont="1" applyBorder="1" applyAlignment="1">
      <alignment horizontal="left" vertical="center" wrapText="1"/>
    </xf>
    <xf numFmtId="9" fontId="3" fillId="0" borderId="7" xfId="0" applyNumberFormat="1" applyFont="1" applyBorder="1" applyAlignment="1">
      <alignment horizontal="center" vertical="center" wrapText="1"/>
    </xf>
    <xf numFmtId="9" fontId="9" fillId="0" borderId="7" xfId="0" applyNumberFormat="1" applyFont="1" applyBorder="1" applyAlignment="1">
      <alignment horizontal="center" vertical="center" wrapText="1"/>
    </xf>
    <xf numFmtId="164" fontId="9" fillId="0" borderId="7" xfId="0" applyNumberFormat="1" applyFont="1" applyBorder="1" applyAlignment="1">
      <alignment horizontal="center" vertical="center" wrapText="1"/>
    </xf>
    <xf numFmtId="164" fontId="13" fillId="0" borderId="3" xfId="0" applyNumberFormat="1" applyFont="1" applyBorder="1" applyAlignment="1">
      <alignment horizontal="left" vertical="center" wrapText="1"/>
    </xf>
    <xf numFmtId="164"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65" fontId="3" fillId="0" borderId="7" xfId="0" applyNumberFormat="1" applyFont="1" applyBorder="1" applyAlignment="1">
      <alignment horizontal="center" vertical="center" wrapText="1"/>
    </xf>
    <xf numFmtId="164" fontId="10" fillId="0" borderId="6" xfId="0" applyNumberFormat="1" applyFont="1" applyBorder="1" applyAlignment="1">
      <alignment vertical="center" wrapText="1"/>
    </xf>
    <xf numFmtId="9"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164" fontId="12" fillId="0" borderId="19" xfId="3" applyNumberFormat="1" applyFont="1" applyFill="1" applyBorder="1" applyAlignment="1">
      <alignment horizontal="left" vertical="center" wrapText="1"/>
    </xf>
    <xf numFmtId="10" fontId="9" fillId="0" borderId="7"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164" fontId="13" fillId="0" borderId="21" xfId="0" applyNumberFormat="1" applyFont="1" applyBorder="1" applyAlignment="1">
      <alignment horizontal="left" vertical="center" wrapText="1"/>
    </xf>
    <xf numFmtId="165" fontId="9" fillId="0" borderId="4" xfId="0" applyNumberFormat="1" applyFont="1" applyBorder="1" applyAlignment="1">
      <alignment horizontal="center" vertical="center" wrapText="1"/>
    </xf>
    <xf numFmtId="10" fontId="10" fillId="0" borderId="7"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9" fontId="3" fillId="2" borderId="7" xfId="0" applyNumberFormat="1" applyFont="1" applyFill="1" applyBorder="1" applyAlignment="1">
      <alignment horizontal="center" vertical="center" wrapText="1"/>
    </xf>
    <xf numFmtId="164" fontId="13" fillId="2" borderId="6" xfId="0" applyNumberFormat="1" applyFont="1" applyFill="1" applyBorder="1" applyAlignment="1">
      <alignment horizontal="left" vertical="center" wrapText="1"/>
    </xf>
    <xf numFmtId="0" fontId="0" fillId="0" borderId="0" xfId="0" applyFill="1"/>
    <xf numFmtId="164" fontId="0" fillId="0" borderId="5" xfId="0" applyNumberFormat="1" applyBorder="1" applyAlignment="1">
      <alignment horizontal="left" vertical="center" wrapText="1"/>
    </xf>
    <xf numFmtId="10" fontId="0" fillId="0" borderId="7" xfId="0" applyNumberFormat="1" applyBorder="1" applyAlignment="1">
      <alignment horizontal="center" vertical="center" wrapText="1"/>
    </xf>
    <xf numFmtId="164" fontId="0" fillId="0" borderId="6" xfId="0" applyNumberFormat="1" applyBorder="1" applyAlignment="1">
      <alignment vertical="center" wrapText="1"/>
    </xf>
    <xf numFmtId="164" fontId="0" fillId="0" borderId="0" xfId="0" applyNumberFormat="1" applyAlignment="1">
      <alignment vertical="center" wrapText="1"/>
    </xf>
    <xf numFmtId="165" fontId="0" fillId="0" borderId="7" xfId="0" applyNumberFormat="1" applyBorder="1" applyAlignment="1">
      <alignment horizontal="center" vertical="center" wrapText="1"/>
    </xf>
    <xf numFmtId="164" fontId="0" fillId="0" borderId="2" xfId="0" applyNumberFormat="1" applyBorder="1" applyAlignment="1">
      <alignment horizontal="left" vertical="center" wrapText="1"/>
    </xf>
    <xf numFmtId="164" fontId="0" fillId="0" borderId="3" xfId="0" applyNumberFormat="1" applyBorder="1" applyAlignment="1">
      <alignment vertical="center" wrapText="1"/>
    </xf>
    <xf numFmtId="164" fontId="3" fillId="0" borderId="0" xfId="1" applyNumberFormat="1" applyFill="1" applyAlignment="1">
      <alignment vertical="center" wrapText="1"/>
    </xf>
    <xf numFmtId="0" fontId="33" fillId="3" borderId="41" xfId="0" applyFont="1" applyFill="1" applyBorder="1" applyAlignment="1">
      <alignment horizontal="left" vertical="center" wrapText="1"/>
    </xf>
    <xf numFmtId="164" fontId="3"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0" fillId="0" borderId="0" xfId="0" applyNumberFormat="1" applyAlignment="1">
      <alignment vertical="center"/>
    </xf>
    <xf numFmtId="164" fontId="0" fillId="0" borderId="0" xfId="0" applyNumberFormat="1" applyAlignment="1">
      <alignment horizontal="center" vertical="center" wrapText="1"/>
    </xf>
    <xf numFmtId="164" fontId="3" fillId="0" borderId="0" xfId="2" applyNumberFormat="1" applyAlignment="1">
      <alignment horizontal="center" vertical="center" wrapText="1"/>
    </xf>
    <xf numFmtId="164" fontId="2" fillId="0" borderId="0" xfId="0" applyNumberFormat="1" applyFont="1" applyAlignment="1">
      <alignment vertical="center" wrapText="1"/>
    </xf>
    <xf numFmtId="164" fontId="0" fillId="2" borderId="14" xfId="0" applyNumberFormat="1" applyFill="1" applyBorder="1" applyAlignment="1">
      <alignment horizontal="center" vertical="center" wrapText="1"/>
    </xf>
    <xf numFmtId="164" fontId="3" fillId="0" borderId="0" xfId="1" applyNumberFormat="1" applyAlignment="1">
      <alignment vertical="center" wrapText="1"/>
    </xf>
    <xf numFmtId="164" fontId="3" fillId="0" borderId="0" xfId="1" applyNumberFormat="1" applyAlignment="1">
      <alignment horizontal="center" vertical="center" wrapText="1"/>
    </xf>
    <xf numFmtId="164" fontId="3" fillId="0" borderId="0" xfId="1" applyNumberFormat="1" applyFill="1" applyAlignment="1">
      <alignment horizontal="center" vertical="center" wrapText="1"/>
    </xf>
    <xf numFmtId="10" fontId="0" fillId="2" borderId="7" xfId="0" applyNumberFormat="1" applyFill="1" applyBorder="1" applyAlignment="1">
      <alignment horizontal="center" vertical="center" wrapText="1"/>
    </xf>
    <xf numFmtId="165" fontId="0" fillId="2" borderId="7" xfId="0" applyNumberFormat="1" applyFill="1" applyBorder="1" applyAlignment="1">
      <alignment horizontal="center" vertical="center" wrapText="1"/>
    </xf>
    <xf numFmtId="164" fontId="0" fillId="0" borderId="8" xfId="0" applyNumberFormat="1" applyBorder="1" applyAlignment="1">
      <alignment horizontal="left" vertical="center" wrapText="1"/>
    </xf>
    <xf numFmtId="164" fontId="0" fillId="0" borderId="8" xfId="0" applyNumberFormat="1" applyBorder="1" applyAlignment="1">
      <alignment vertical="center"/>
    </xf>
    <xf numFmtId="164" fontId="3" fillId="3" borderId="4" xfId="1" applyNumberFormat="1" applyFill="1" applyBorder="1" applyAlignment="1">
      <alignment horizontal="center" vertical="center" wrapText="1"/>
    </xf>
    <xf numFmtId="164" fontId="3" fillId="3" borderId="10" xfId="1" applyNumberFormat="1" applyFill="1" applyBorder="1" applyAlignment="1">
      <alignment horizontal="center" vertical="center" wrapText="1"/>
    </xf>
    <xf numFmtId="164" fontId="13" fillId="0" borderId="6" xfId="0" applyNumberFormat="1" applyFont="1" applyBorder="1" applyAlignment="1">
      <alignment horizontal="left" vertical="center"/>
    </xf>
    <xf numFmtId="164" fontId="0" fillId="0" borderId="7" xfId="0" applyNumberFormat="1" applyBorder="1" applyAlignment="1">
      <alignment horizontal="center" vertical="center" wrapText="1"/>
    </xf>
    <xf numFmtId="165" fontId="0" fillId="0" borderId="4" xfId="0" applyNumberFormat="1" applyBorder="1" applyAlignment="1">
      <alignment horizontal="center" vertical="center" wrapText="1"/>
    </xf>
    <xf numFmtId="10" fontId="0" fillId="0" borderId="4" xfId="0" applyNumberFormat="1" applyBorder="1" applyAlignment="1">
      <alignment horizontal="center" vertical="center" wrapText="1"/>
    </xf>
    <xf numFmtId="164" fontId="13" fillId="2" borderId="3" xfId="0" applyNumberFormat="1" applyFont="1" applyFill="1" applyBorder="1" applyAlignment="1">
      <alignment horizontal="left" vertical="center" wrapText="1"/>
    </xf>
    <xf numFmtId="164" fontId="9" fillId="2" borderId="4" xfId="0" applyNumberFormat="1" applyFont="1" applyFill="1" applyBorder="1" applyAlignment="1">
      <alignment horizontal="center" vertical="center" wrapText="1"/>
    </xf>
    <xf numFmtId="0" fontId="0" fillId="0" borderId="8" xfId="0" applyBorder="1"/>
    <xf numFmtId="164" fontId="0" fillId="0" borderId="0" xfId="1" applyNumberFormat="1" applyFont="1" applyAlignment="1">
      <alignment vertical="center" wrapText="1"/>
    </xf>
    <xf numFmtId="164" fontId="0" fillId="0" borderId="0" xfId="0" applyNumberFormat="1" applyAlignment="1">
      <alignment vertical="top"/>
    </xf>
    <xf numFmtId="164" fontId="0" fillId="0" borderId="0" xfId="0" applyNumberFormat="1" applyAlignment="1">
      <alignment vertical="top" wrapText="1"/>
    </xf>
    <xf numFmtId="164" fontId="3" fillId="0" borderId="4" xfId="0" applyNumberFormat="1" applyFont="1" applyBorder="1" applyAlignment="1">
      <alignment horizontal="center" vertical="center" wrapText="1"/>
    </xf>
    <xf numFmtId="165" fontId="9" fillId="2" borderId="7" xfId="0" applyNumberFormat="1"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165" fontId="9" fillId="2" borderId="4" xfId="0" applyNumberFormat="1" applyFont="1" applyFill="1" applyBorder="1" applyAlignment="1">
      <alignment horizontal="center" vertical="center" wrapText="1"/>
    </xf>
    <xf numFmtId="164" fontId="3" fillId="0" borderId="21" xfId="0" applyNumberFormat="1" applyFont="1" applyBorder="1" applyAlignment="1">
      <alignment horizontal="center" wrapText="1"/>
    </xf>
    <xf numFmtId="164" fontId="3" fillId="0" borderId="3" xfId="0" applyNumberFormat="1" applyFont="1" applyBorder="1" applyAlignment="1">
      <alignment horizontal="center" wrapText="1"/>
    </xf>
    <xf numFmtId="164" fontId="3" fillId="0" borderId="8" xfId="0" applyNumberFormat="1" applyFont="1" applyBorder="1" applyAlignment="1">
      <alignment horizontal="center" wrapText="1"/>
    </xf>
    <xf numFmtId="164" fontId="3" fillId="0" borderId="0" xfId="0" applyNumberFormat="1" applyFont="1" applyAlignment="1">
      <alignment horizontal="center" wrapText="1"/>
    </xf>
    <xf numFmtId="164" fontId="3" fillId="0" borderId="9" xfId="0" applyNumberFormat="1" applyFont="1" applyBorder="1" applyAlignment="1">
      <alignment horizontal="center" wrapText="1"/>
    </xf>
    <xf numFmtId="164" fontId="3" fillId="2" borderId="4" xfId="0" applyNumberFormat="1"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164" fontId="3" fillId="0" borderId="4" xfId="2" applyNumberFormat="1" applyBorder="1" applyAlignment="1">
      <alignment horizontal="center" vertical="center" wrapText="1"/>
    </xf>
    <xf numFmtId="164" fontId="3" fillId="0" borderId="10" xfId="2" applyNumberForma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3" borderId="16" xfId="1" applyNumberFormat="1" applyFill="1" applyBorder="1" applyAlignment="1">
      <alignment horizontal="center" wrapText="1"/>
    </xf>
    <xf numFmtId="164" fontId="3" fillId="3" borderId="40" xfId="1" applyNumberFormat="1" applyFill="1" applyBorder="1" applyAlignment="1">
      <alignment horizontal="center" wrapText="1"/>
    </xf>
    <xf numFmtId="164" fontId="3" fillId="3" borderId="17" xfId="1" applyNumberFormat="1" applyFill="1" applyBorder="1" applyAlignment="1">
      <alignment horizontal="center" wrapText="1"/>
    </xf>
    <xf numFmtId="165" fontId="15" fillId="3" borderId="11" xfId="1" applyNumberFormat="1" applyFont="1" applyFill="1" applyBorder="1" applyAlignment="1">
      <alignment horizontal="center" vertical="center" wrapText="1"/>
    </xf>
    <xf numFmtId="165" fontId="15" fillId="3" borderId="10" xfId="1" applyNumberFormat="1"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9" fontId="14" fillId="3" borderId="10" xfId="3"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3" fillId="3" borderId="10" xfId="0" applyNumberFormat="1" applyFont="1" applyFill="1" applyBorder="1" applyAlignment="1">
      <alignment horizontal="center" vertical="center" wrapText="1"/>
    </xf>
    <xf numFmtId="164" fontId="14" fillId="3" borderId="18" xfId="3" applyNumberFormat="1" applyFont="1" applyFill="1" applyBorder="1" applyAlignment="1">
      <alignment horizontal="center" vertical="center" wrapText="1"/>
    </xf>
    <xf numFmtId="164" fontId="14" fillId="3" borderId="10" xfId="3" applyNumberFormat="1" applyFont="1" applyFill="1" applyBorder="1" applyAlignment="1">
      <alignment horizontal="center" vertical="center" wrapText="1"/>
    </xf>
    <xf numFmtId="164" fontId="14" fillId="3" borderId="11" xfId="3" applyNumberFormat="1" applyFont="1" applyFill="1" applyBorder="1" applyAlignment="1">
      <alignment horizontal="center" vertical="center" wrapText="1"/>
    </xf>
    <xf numFmtId="164" fontId="9" fillId="3" borderId="11" xfId="1" applyNumberFormat="1" applyFont="1" applyFill="1" applyBorder="1" applyAlignment="1">
      <alignment horizontal="center" vertical="center" wrapText="1"/>
    </xf>
    <xf numFmtId="164" fontId="9" fillId="3" borderId="10" xfId="1" applyNumberFormat="1" applyFont="1" applyFill="1" applyBorder="1" applyAlignment="1">
      <alignment horizontal="center" vertical="center" wrapText="1"/>
    </xf>
    <xf numFmtId="164" fontId="3" fillId="3" borderId="18" xfId="1" applyNumberFormat="1" applyFill="1" applyBorder="1" applyAlignment="1">
      <alignment horizontal="left" vertical="center" wrapText="1"/>
    </xf>
    <xf numFmtId="164" fontId="3" fillId="3" borderId="10" xfId="1" applyNumberFormat="1" applyFill="1" applyBorder="1" applyAlignment="1">
      <alignment horizontal="left" vertical="center" wrapText="1"/>
    </xf>
    <xf numFmtId="164" fontId="11" fillId="3" borderId="19" xfId="3" applyNumberFormat="1" applyFill="1" applyBorder="1" applyAlignment="1">
      <alignment horizontal="center" vertical="top" wrapText="1"/>
    </xf>
    <xf numFmtId="164" fontId="11" fillId="3" borderId="1" xfId="3" applyNumberFormat="1" applyFill="1" applyBorder="1" applyAlignment="1">
      <alignment horizontal="center" vertical="top" wrapText="1"/>
    </xf>
    <xf numFmtId="164" fontId="11" fillId="3" borderId="20" xfId="3" applyNumberFormat="1" applyFill="1" applyBorder="1" applyAlignment="1">
      <alignment horizontal="center" vertical="top" wrapText="1"/>
    </xf>
    <xf numFmtId="164" fontId="9" fillId="3" borderId="4" xfId="1" applyNumberFormat="1" applyFont="1" applyFill="1" applyBorder="1" applyAlignment="1">
      <alignment horizontal="center" vertical="center" wrapText="1"/>
    </xf>
    <xf numFmtId="164" fontId="3" fillId="3" borderId="10" xfId="1" applyNumberFormat="1" applyFill="1" applyBorder="1" applyAlignment="1">
      <alignment horizontal="center" vertical="center" wrapText="1"/>
    </xf>
    <xf numFmtId="164" fontId="3" fillId="3" borderId="3" xfId="1" applyNumberFormat="1" applyFill="1" applyBorder="1" applyAlignment="1">
      <alignment vertical="center" wrapText="1"/>
    </xf>
    <xf numFmtId="164" fontId="3" fillId="3" borderId="20" xfId="1" applyNumberFormat="1" applyFill="1" applyBorder="1" applyAlignment="1">
      <alignment vertical="center" wrapText="1"/>
    </xf>
    <xf numFmtId="164" fontId="12" fillId="3" borderId="19" xfId="3" applyNumberFormat="1" applyFont="1" applyFill="1" applyBorder="1" applyAlignment="1">
      <alignment horizontal="center" vertical="center" wrapText="1"/>
    </xf>
    <xf numFmtId="164" fontId="12" fillId="3" borderId="1" xfId="3" applyNumberFormat="1" applyFont="1" applyFill="1" applyBorder="1" applyAlignment="1">
      <alignment horizontal="center" vertical="center" wrapText="1"/>
    </xf>
    <xf numFmtId="164" fontId="12" fillId="3" borderId="20" xfId="3" applyNumberFormat="1" applyFont="1" applyFill="1" applyBorder="1" applyAlignment="1">
      <alignment horizontal="center" vertical="center" wrapText="1"/>
    </xf>
    <xf numFmtId="164" fontId="3" fillId="3" borderId="2" xfId="1" applyNumberFormat="1" applyFill="1" applyBorder="1" applyAlignment="1">
      <alignment horizontal="center" vertical="center" wrapText="1"/>
    </xf>
    <xf numFmtId="164" fontId="3" fillId="3" borderId="21" xfId="1" applyNumberFormat="1" applyFill="1" applyBorder="1" applyAlignment="1">
      <alignment horizontal="center" vertical="center" wrapText="1"/>
    </xf>
    <xf numFmtId="164" fontId="3" fillId="3" borderId="3" xfId="1" applyNumberFormat="1" applyFill="1" applyBorder="1" applyAlignment="1">
      <alignment horizontal="center" vertical="center" wrapText="1"/>
    </xf>
    <xf numFmtId="165" fontId="15" fillId="3" borderId="4" xfId="1" applyNumberFormat="1" applyFont="1" applyFill="1" applyBorder="1" applyAlignment="1">
      <alignment horizontal="center" vertical="center" wrapText="1"/>
    </xf>
    <xf numFmtId="165" fontId="14" fillId="3" borderId="11" xfId="3" applyNumberFormat="1" applyFont="1" applyFill="1" applyBorder="1" applyAlignment="1">
      <alignment horizontal="center" vertical="center" wrapText="1"/>
    </xf>
    <xf numFmtId="165" fontId="14" fillId="3" borderId="10" xfId="3" applyNumberFormat="1" applyFont="1" applyFill="1" applyBorder="1" applyAlignment="1">
      <alignment horizontal="center" vertical="center" wrapText="1"/>
    </xf>
    <xf numFmtId="164" fontId="3" fillId="3" borderId="4" xfId="1" applyNumberFormat="1" applyFill="1" applyBorder="1" applyAlignment="1">
      <alignment horizontal="center" vertical="center" wrapText="1"/>
    </xf>
    <xf numFmtId="164" fontId="14" fillId="13" borderId="4" xfId="3" applyNumberFormat="1" applyFont="1" applyFill="1" applyBorder="1" applyAlignment="1">
      <alignment horizontal="center" vertical="center" wrapText="1"/>
    </xf>
    <xf numFmtId="164" fontId="14" fillId="13" borderId="10" xfId="3" applyNumberFormat="1" applyFont="1" applyFill="1" applyBorder="1" applyAlignment="1">
      <alignment horizontal="center" vertical="center" wrapText="1"/>
    </xf>
    <xf numFmtId="164" fontId="14" fillId="3" borderId="4" xfId="3" applyNumberFormat="1" applyFont="1" applyFill="1" applyBorder="1" applyAlignment="1">
      <alignment horizontal="center" vertical="center" wrapText="1"/>
    </xf>
    <xf numFmtId="165" fontId="3" fillId="3" borderId="4" xfId="1" applyNumberFormat="1" applyFill="1" applyBorder="1" applyAlignment="1">
      <alignment horizontal="center" vertical="center" wrapText="1"/>
    </xf>
    <xf numFmtId="165" fontId="3" fillId="3" borderId="10" xfId="1" applyNumberFormat="1" applyFill="1" applyBorder="1" applyAlignment="1">
      <alignment horizontal="center" vertical="center" wrapText="1"/>
    </xf>
    <xf numFmtId="164" fontId="3" fillId="13" borderId="3" xfId="1" applyNumberFormat="1" applyFill="1" applyBorder="1" applyAlignment="1">
      <alignment vertical="center" wrapText="1"/>
    </xf>
    <xf numFmtId="164" fontId="3" fillId="13" borderId="20" xfId="1" applyNumberFormat="1" applyFill="1" applyBorder="1" applyAlignment="1">
      <alignment vertical="center" wrapText="1"/>
    </xf>
    <xf numFmtId="165" fontId="14" fillId="3" borderId="4" xfId="3" applyNumberFormat="1" applyFont="1" applyFill="1" applyBorder="1" applyAlignment="1">
      <alignment horizontal="center" vertical="center" wrapText="1"/>
    </xf>
    <xf numFmtId="164" fontId="9" fillId="13" borderId="3" xfId="3" applyNumberFormat="1" applyFont="1" applyFill="1" applyBorder="1" applyAlignment="1">
      <alignment vertical="center" wrapText="1"/>
    </xf>
    <xf numFmtId="164" fontId="9" fillId="13" borderId="20" xfId="3" applyNumberFormat="1" applyFont="1" applyFill="1" applyBorder="1" applyAlignment="1">
      <alignment vertical="center" wrapText="1"/>
    </xf>
    <xf numFmtId="164" fontId="3" fillId="3" borderId="11" xfId="1" applyNumberFormat="1" applyFill="1" applyBorder="1" applyAlignment="1">
      <alignment horizontal="left" vertical="top" wrapText="1"/>
    </xf>
    <xf numFmtId="164" fontId="3" fillId="3" borderId="10" xfId="1" applyNumberFormat="1" applyFill="1" applyBorder="1" applyAlignment="1">
      <alignment horizontal="left" vertical="top" wrapText="1"/>
    </xf>
    <xf numFmtId="164" fontId="12" fillId="3" borderId="19" xfId="3" applyNumberFormat="1" applyFont="1" applyFill="1" applyBorder="1" applyAlignment="1">
      <alignment horizontal="center" vertical="top" wrapText="1"/>
    </xf>
    <xf numFmtId="164" fontId="12" fillId="3" borderId="1" xfId="3" applyNumberFormat="1" applyFont="1" applyFill="1" applyBorder="1" applyAlignment="1">
      <alignment horizontal="center" vertical="top" wrapText="1"/>
    </xf>
    <xf numFmtId="164" fontId="12" fillId="3" borderId="20" xfId="3" applyNumberFormat="1" applyFont="1" applyFill="1" applyBorder="1" applyAlignment="1">
      <alignment horizontal="center" vertical="top" wrapText="1"/>
    </xf>
    <xf numFmtId="165" fontId="14" fillId="13" borderId="4" xfId="3" applyNumberFormat="1" applyFont="1" applyFill="1" applyBorder="1" applyAlignment="1">
      <alignment horizontal="center" vertical="center" wrapText="1"/>
    </xf>
    <xf numFmtId="165" fontId="14" fillId="13" borderId="10" xfId="3" applyNumberFormat="1" applyFont="1" applyFill="1" applyBorder="1" applyAlignment="1">
      <alignment horizontal="center" vertical="center" wrapText="1"/>
    </xf>
    <xf numFmtId="9" fontId="14" fillId="3" borderId="4" xfId="3" applyNumberFormat="1" applyFont="1" applyFill="1" applyBorder="1" applyAlignment="1">
      <alignment horizontal="center" vertical="center" wrapText="1"/>
    </xf>
    <xf numFmtId="165" fontId="15" fillId="3" borderId="4" xfId="3" applyNumberFormat="1" applyFont="1" applyFill="1" applyBorder="1" applyAlignment="1">
      <alignment horizontal="center" vertical="center" wrapText="1"/>
    </xf>
    <xf numFmtId="165" fontId="15" fillId="3" borderId="10" xfId="3" applyNumberFormat="1" applyFont="1" applyFill="1" applyBorder="1" applyAlignment="1">
      <alignment horizontal="center" vertical="center" wrapText="1"/>
    </xf>
    <xf numFmtId="165" fontId="14" fillId="13" borderId="11" xfId="3" applyNumberFormat="1" applyFont="1" applyFill="1" applyBorder="1" applyAlignment="1">
      <alignment horizontal="center" vertical="center" wrapText="1"/>
    </xf>
    <xf numFmtId="164" fontId="3" fillId="3" borderId="11" xfId="1" applyNumberFormat="1" applyFill="1" applyBorder="1" applyAlignment="1">
      <alignment horizontal="center" vertical="center" wrapText="1"/>
    </xf>
    <xf numFmtId="164" fontId="3" fillId="3" borderId="9" xfId="1" applyNumberFormat="1" applyFill="1" applyBorder="1" applyAlignment="1">
      <alignment vertical="center" wrapText="1"/>
    </xf>
    <xf numFmtId="164" fontId="12" fillId="3" borderId="8" xfId="3" applyNumberFormat="1" applyFont="1" applyFill="1" applyBorder="1" applyAlignment="1">
      <alignment horizontal="center" vertical="center" wrapText="1"/>
    </xf>
    <xf numFmtId="164" fontId="12" fillId="3" borderId="0" xfId="3" applyNumberFormat="1" applyFont="1" applyFill="1" applyBorder="1" applyAlignment="1">
      <alignment horizontal="center" vertical="center" wrapText="1"/>
    </xf>
    <xf numFmtId="164" fontId="12" fillId="3" borderId="9" xfId="3" applyNumberFormat="1" applyFont="1" applyFill="1" applyBorder="1" applyAlignment="1">
      <alignment horizontal="center" vertical="center" wrapText="1"/>
    </xf>
    <xf numFmtId="10" fontId="14" fillId="3" borderId="4" xfId="3" applyNumberFormat="1" applyFont="1" applyFill="1" applyBorder="1" applyAlignment="1">
      <alignment horizontal="center" vertical="center" wrapText="1"/>
    </xf>
    <xf numFmtId="10" fontId="14" fillId="3" borderId="11" xfId="3" applyNumberFormat="1" applyFont="1" applyFill="1" applyBorder="1" applyAlignment="1">
      <alignment horizontal="center" vertical="center" wrapText="1"/>
    </xf>
    <xf numFmtId="9" fontId="3" fillId="3" borderId="4" xfId="1" applyNumberFormat="1" applyFill="1" applyBorder="1" applyAlignment="1">
      <alignment horizontal="center" vertical="center" wrapText="1"/>
    </xf>
    <xf numFmtId="9" fontId="3" fillId="3" borderId="10" xfId="1" applyNumberFormat="1" applyFill="1" applyBorder="1" applyAlignment="1">
      <alignment horizontal="center" vertical="center" wrapText="1"/>
    </xf>
    <xf numFmtId="164" fontId="15" fillId="3" borderId="4" xfId="3" applyNumberFormat="1" applyFont="1" applyFill="1" applyBorder="1" applyAlignment="1">
      <alignment horizontal="center" vertical="center" wrapText="1"/>
    </xf>
    <xf numFmtId="164" fontId="15" fillId="3" borderId="10" xfId="3" applyNumberFormat="1" applyFont="1" applyFill="1" applyBorder="1" applyAlignment="1">
      <alignment horizontal="center" vertical="center" wrapText="1"/>
    </xf>
    <xf numFmtId="164" fontId="3" fillId="3" borderId="4" xfId="1" applyNumberFormat="1" applyFill="1" applyBorder="1" applyAlignment="1">
      <alignment vertical="center" wrapText="1"/>
    </xf>
    <xf numFmtId="164" fontId="3" fillId="3" borderId="11" xfId="1" applyNumberFormat="1" applyFill="1" applyBorder="1" applyAlignment="1">
      <alignment vertical="center" wrapText="1"/>
    </xf>
    <xf numFmtId="164" fontId="11" fillId="3" borderId="4" xfId="3" applyNumberFormat="1" applyFill="1" applyBorder="1" applyAlignment="1">
      <alignment horizontal="center" vertical="center" wrapText="1"/>
    </xf>
    <xf numFmtId="164" fontId="11" fillId="3" borderId="10" xfId="3" applyNumberFormat="1" applyFill="1" applyBorder="1" applyAlignment="1">
      <alignment horizontal="center" vertical="center" wrapText="1"/>
    </xf>
    <xf numFmtId="164" fontId="9" fillId="3" borderId="3" xfId="1" applyNumberFormat="1" applyFont="1" applyFill="1" applyBorder="1" applyAlignment="1">
      <alignment vertical="center" wrapText="1"/>
    </xf>
    <xf numFmtId="164" fontId="9" fillId="3" borderId="20" xfId="1" applyNumberFormat="1" applyFont="1" applyFill="1" applyBorder="1" applyAlignment="1">
      <alignment vertical="center" wrapText="1"/>
    </xf>
    <xf numFmtId="164" fontId="3" fillId="3" borderId="10" xfId="1" applyNumberFormat="1" applyFill="1" applyBorder="1" applyAlignment="1">
      <alignment vertical="center" wrapText="1"/>
    </xf>
    <xf numFmtId="164" fontId="0" fillId="3" borderId="4" xfId="1" applyNumberFormat="1" applyFont="1" applyFill="1" applyBorder="1" applyAlignment="1">
      <alignment horizontal="center" vertical="center" wrapText="1"/>
    </xf>
    <xf numFmtId="164" fontId="6" fillId="0" borderId="0" xfId="0" applyNumberFormat="1" applyFont="1" applyAlignment="1">
      <alignment horizontal="left" vertical="top" wrapText="1"/>
    </xf>
    <xf numFmtId="164" fontId="3" fillId="3" borderId="5" xfId="1" applyNumberFormat="1" applyFill="1" applyBorder="1" applyAlignment="1">
      <alignment horizontal="left" vertical="center" wrapText="1"/>
    </xf>
    <xf numFmtId="164" fontId="3" fillId="3" borderId="42" xfId="1" applyNumberFormat="1" applyFill="1" applyBorder="1" applyAlignment="1">
      <alignment horizontal="left" vertical="center" wrapText="1"/>
    </xf>
    <xf numFmtId="164" fontId="3" fillId="3" borderId="6" xfId="1" applyNumberFormat="1" applyFill="1" applyBorder="1" applyAlignment="1">
      <alignment horizontal="left" vertical="center" wrapText="1"/>
    </xf>
    <xf numFmtId="0" fontId="16" fillId="0" borderId="21" xfId="0" applyFont="1" applyBorder="1" applyAlignment="1">
      <alignment vertical="top" wrapText="1"/>
    </xf>
    <xf numFmtId="0" fontId="16" fillId="0" borderId="0" xfId="0" applyFont="1" applyAlignment="1">
      <alignment vertical="top" wrapText="1"/>
    </xf>
    <xf numFmtId="9" fontId="9" fillId="3" borderId="4" xfId="1" applyNumberFormat="1" applyFont="1" applyFill="1" applyBorder="1" applyAlignment="1">
      <alignment horizontal="center" vertical="center" wrapText="1"/>
    </xf>
    <xf numFmtId="9" fontId="9" fillId="3" borderId="10" xfId="1" applyNumberFormat="1" applyFont="1" applyFill="1" applyBorder="1" applyAlignment="1">
      <alignment horizontal="center" vertical="center" wrapText="1"/>
    </xf>
    <xf numFmtId="14" fontId="0" fillId="3" borderId="4" xfId="0" applyNumberFormat="1" applyFill="1" applyBorder="1" applyAlignment="1">
      <alignment horizontal="center" vertical="center" wrapText="1"/>
    </xf>
    <xf numFmtId="14" fontId="0" fillId="3" borderId="10" xfId="0" applyNumberFormat="1" applyFill="1" applyBorder="1" applyAlignment="1">
      <alignment horizontal="center" vertical="center" wrapText="1"/>
    </xf>
    <xf numFmtId="164" fontId="3" fillId="3" borderId="2" xfId="1" applyNumberFormat="1" applyFont="1" applyFill="1" applyBorder="1" applyAlignment="1">
      <alignment horizontal="left" vertical="center" wrapText="1"/>
    </xf>
    <xf numFmtId="164" fontId="3" fillId="3" borderId="21" xfId="1" applyNumberFormat="1" applyFont="1" applyFill="1" applyBorder="1" applyAlignment="1">
      <alignment horizontal="left" vertical="center" wrapText="1"/>
    </xf>
    <xf numFmtId="164" fontId="12" fillId="3" borderId="19" xfId="3" applyNumberFormat="1" applyFont="1" applyFill="1" applyBorder="1" applyAlignment="1">
      <alignment horizontal="left" vertical="center" wrapText="1"/>
    </xf>
    <xf numFmtId="164" fontId="12" fillId="3" borderId="1" xfId="3" applyNumberFormat="1" applyFont="1" applyFill="1" applyBorder="1" applyAlignment="1">
      <alignment horizontal="left" vertical="center" wrapText="1"/>
    </xf>
    <xf numFmtId="0" fontId="11" fillId="3" borderId="4" xfId="3" applyFill="1" applyBorder="1" applyAlignment="1">
      <alignment horizontal="left" vertical="center" wrapText="1"/>
    </xf>
    <xf numFmtId="0" fontId="11" fillId="3" borderId="11" xfId="3" applyFill="1" applyBorder="1" applyAlignment="1">
      <alignment horizontal="left" vertical="center" wrapText="1"/>
    </xf>
    <xf numFmtId="0" fontId="0" fillId="3" borderId="4" xfId="0" applyFill="1" applyBorder="1" applyAlignment="1">
      <alignment horizontal="center" vertical="center" wrapText="1"/>
    </xf>
    <xf numFmtId="0" fontId="0" fillId="3" borderId="10" xfId="0" applyFill="1" applyBorder="1" applyAlignment="1">
      <alignment horizontal="center" vertical="center" wrapText="1"/>
    </xf>
    <xf numFmtId="164" fontId="3" fillId="3" borderId="39" xfId="1" applyNumberFormat="1" applyFont="1" applyFill="1" applyBorder="1" applyAlignment="1">
      <alignment horizontal="left" wrapText="1"/>
    </xf>
    <xf numFmtId="164" fontId="3" fillId="3" borderId="3" xfId="1" applyNumberFormat="1" applyFont="1" applyFill="1" applyBorder="1" applyAlignment="1">
      <alignment horizontal="left" wrapText="1"/>
    </xf>
    <xf numFmtId="0" fontId="11" fillId="3" borderId="10" xfId="3"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10"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14" fontId="0" fillId="3" borderId="10" xfId="0" applyNumberFormat="1" applyFont="1" applyFill="1" applyBorder="1" applyAlignment="1">
      <alignment horizontal="center" vertical="center" wrapText="1"/>
    </xf>
    <xf numFmtId="0" fontId="33" fillId="3" borderId="37" xfId="0" applyFont="1" applyFill="1" applyBorder="1" applyAlignment="1">
      <alignment horizontal="left" vertical="center" wrapText="1"/>
    </xf>
    <xf numFmtId="0" fontId="33" fillId="3" borderId="38" xfId="0" applyFont="1" applyFill="1" applyBorder="1" applyAlignment="1">
      <alignment horizontal="left" vertical="center" wrapText="1"/>
    </xf>
    <xf numFmtId="164" fontId="11" fillId="3" borderId="19" xfId="3" applyNumberFormat="1" applyFill="1" applyBorder="1" applyAlignment="1">
      <alignment horizontal="left" vertical="top" wrapText="1"/>
    </xf>
    <xf numFmtId="164" fontId="11" fillId="3" borderId="20" xfId="3" applyNumberFormat="1" applyFill="1" applyBorder="1" applyAlignment="1">
      <alignment horizontal="left" vertical="top" wrapText="1"/>
    </xf>
    <xf numFmtId="164" fontId="3" fillId="3" borderId="3" xfId="1" applyNumberFormat="1" applyFont="1" applyFill="1" applyBorder="1" applyAlignment="1">
      <alignment horizontal="left" vertical="center" wrapText="1"/>
    </xf>
    <xf numFmtId="164" fontId="12" fillId="3" borderId="19" xfId="3" applyNumberFormat="1" applyFont="1" applyFill="1" applyBorder="1" applyAlignment="1">
      <alignment horizontal="left" vertical="top" wrapText="1"/>
    </xf>
    <xf numFmtId="164" fontId="12" fillId="3" borderId="20" xfId="3" applyNumberFormat="1" applyFont="1" applyFill="1" applyBorder="1" applyAlignment="1">
      <alignment horizontal="left" vertical="top" wrapText="1"/>
    </xf>
    <xf numFmtId="164" fontId="3" fillId="0" borderId="32" xfId="0" applyNumberFormat="1" applyFont="1" applyBorder="1" applyAlignment="1">
      <alignment horizontal="left" wrapText="1"/>
    </xf>
    <xf numFmtId="164" fontId="3" fillId="0" borderId="17" xfId="0" applyNumberFormat="1" applyFont="1" applyBorder="1" applyAlignment="1">
      <alignment horizontal="left"/>
    </xf>
    <xf numFmtId="164" fontId="3" fillId="0" borderId="35" xfId="0" applyNumberFormat="1" applyFont="1" applyBorder="1" applyAlignment="1">
      <alignment horizontal="left"/>
    </xf>
    <xf numFmtId="164" fontId="3" fillId="0" borderId="9" xfId="0" applyNumberFormat="1" applyFont="1" applyBorder="1" applyAlignment="1">
      <alignment horizontal="left"/>
    </xf>
    <xf numFmtId="0" fontId="32" fillId="0" borderId="33" xfId="0" applyFont="1" applyFill="1" applyBorder="1" applyAlignment="1">
      <alignment vertical="center" wrapText="1"/>
    </xf>
    <xf numFmtId="0" fontId="32" fillId="0" borderId="7" xfId="0" applyFont="1" applyFill="1" applyBorder="1" applyAlignment="1">
      <alignment vertical="center" wrapText="1"/>
    </xf>
    <xf numFmtId="0" fontId="32" fillId="0" borderId="3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6" xfId="0" applyFont="1" applyFill="1" applyBorder="1" applyAlignment="1">
      <alignment horizontal="center" vertical="center" wrapText="1"/>
    </xf>
    <xf numFmtId="164" fontId="3" fillId="13" borderId="2" xfId="1" applyNumberFormat="1" applyFont="1" applyFill="1" applyBorder="1" applyAlignment="1">
      <alignment horizontal="left" wrapText="1"/>
    </xf>
    <xf numFmtId="164" fontId="3" fillId="13" borderId="3" xfId="1" applyNumberFormat="1" applyFont="1" applyFill="1" applyBorder="1" applyAlignment="1">
      <alignment horizontal="left" wrapText="1"/>
    </xf>
    <xf numFmtId="0" fontId="11" fillId="13" borderId="4" xfId="3" applyFill="1" applyBorder="1" applyAlignment="1">
      <alignment horizontal="left" vertical="center" wrapText="1"/>
    </xf>
    <xf numFmtId="0" fontId="11" fillId="13" borderId="10" xfId="3" applyFill="1" applyBorder="1" applyAlignment="1">
      <alignment horizontal="left" vertical="center" wrapText="1"/>
    </xf>
    <xf numFmtId="0" fontId="0" fillId="13" borderId="4" xfId="0" applyFont="1" applyFill="1" applyBorder="1" applyAlignment="1">
      <alignment horizontal="center" vertical="center" wrapText="1"/>
    </xf>
    <xf numFmtId="0" fontId="0" fillId="13" borderId="10" xfId="0" applyFont="1" applyFill="1" applyBorder="1" applyAlignment="1">
      <alignment horizontal="center" vertical="center" wrapText="1"/>
    </xf>
    <xf numFmtId="14" fontId="0" fillId="13" borderId="4" xfId="0" applyNumberFormat="1" applyFont="1" applyFill="1" applyBorder="1" applyAlignment="1">
      <alignment horizontal="center" vertical="center" wrapText="1"/>
    </xf>
    <xf numFmtId="14" fontId="0" fillId="13" borderId="10" xfId="0" applyNumberFormat="1" applyFont="1" applyFill="1" applyBorder="1" applyAlignment="1">
      <alignment horizontal="center" vertical="center" wrapText="1"/>
    </xf>
    <xf numFmtId="0" fontId="33" fillId="13" borderId="37" xfId="0" applyFont="1" applyFill="1" applyBorder="1" applyAlignment="1">
      <alignment horizontal="left" vertical="center" wrapText="1"/>
    </xf>
    <xf numFmtId="0" fontId="33" fillId="13" borderId="38" xfId="0" applyFont="1" applyFill="1" applyBorder="1" applyAlignment="1">
      <alignment horizontal="left" vertical="center" wrapText="1"/>
    </xf>
    <xf numFmtId="164" fontId="12" fillId="13" borderId="19" xfId="3" applyNumberFormat="1" applyFont="1" applyFill="1" applyBorder="1" applyAlignment="1">
      <alignment horizontal="left" vertical="top" wrapText="1"/>
    </xf>
    <xf numFmtId="164" fontId="12" fillId="13" borderId="20" xfId="3" applyNumberFormat="1" applyFont="1" applyFill="1" applyBorder="1" applyAlignment="1">
      <alignment horizontal="left" vertical="top" wrapText="1"/>
    </xf>
    <xf numFmtId="164" fontId="3" fillId="3" borderId="2" xfId="1" applyNumberFormat="1" applyFill="1" applyBorder="1" applyAlignment="1">
      <alignment horizontal="left" wrapText="1"/>
    </xf>
    <xf numFmtId="164" fontId="3" fillId="3" borderId="3" xfId="1" applyNumberFormat="1" applyFill="1" applyBorder="1" applyAlignment="1">
      <alignment horizontal="left" wrapText="1"/>
    </xf>
    <xf numFmtId="164" fontId="3" fillId="3" borderId="2" xfId="1" applyNumberFormat="1" applyFill="1" applyBorder="1" applyAlignment="1">
      <alignment horizontal="left" vertical="center" wrapText="1"/>
    </xf>
    <xf numFmtId="164" fontId="3" fillId="3" borderId="3" xfId="1" applyNumberFormat="1" applyFill="1" applyBorder="1" applyAlignment="1">
      <alignment horizontal="left" vertical="center" wrapText="1"/>
    </xf>
    <xf numFmtId="164" fontId="12" fillId="3" borderId="20" xfId="3" applyNumberFormat="1" applyFont="1" applyFill="1" applyBorder="1" applyAlignment="1">
      <alignment horizontal="left" vertical="center" wrapText="1"/>
    </xf>
    <xf numFmtId="0" fontId="0" fillId="3" borderId="11" xfId="0" applyFill="1" applyBorder="1" applyAlignment="1">
      <alignment horizontal="center" vertical="center" wrapText="1"/>
    </xf>
    <xf numFmtId="14" fontId="0" fillId="3" borderId="11" xfId="0" applyNumberFormat="1" applyFill="1" applyBorder="1" applyAlignment="1">
      <alignment horizontal="center" vertical="center" wrapText="1"/>
    </xf>
    <xf numFmtId="0" fontId="33" fillId="3" borderId="41" xfId="0" applyFont="1" applyFill="1" applyBorder="1" applyAlignment="1">
      <alignment horizontal="left" vertical="center" wrapText="1"/>
    </xf>
    <xf numFmtId="164" fontId="12" fillId="3" borderId="8" xfId="3" applyNumberFormat="1" applyFont="1" applyFill="1" applyBorder="1" applyAlignment="1">
      <alignment horizontal="left" vertical="center" wrapText="1"/>
    </xf>
    <xf numFmtId="164" fontId="12" fillId="3" borderId="9" xfId="3" applyNumberFormat="1" applyFont="1" applyFill="1" applyBorder="1" applyAlignment="1">
      <alignment horizontal="left" vertical="center" wrapText="1"/>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entralbankmalta.org/" TargetMode="External"/><Relationship Id="rId117" Type="http://schemas.openxmlformats.org/officeDocument/2006/relationships/hyperlink" Target="https://www.fma.gv.at/en/banks/macroprudential-supervision/" TargetMode="External"/><Relationship Id="rId21" Type="http://schemas.openxmlformats.org/officeDocument/2006/relationships/hyperlink" Target="https://www.cssf.lu/en/macroprudential-supervision/" TargetMode="External"/><Relationship Id="rId42" Type="http://schemas.openxmlformats.org/officeDocument/2006/relationships/hyperlink" Target="https://www.lb.lt/en/financial-stability-instruments-1" TargetMode="External"/><Relationship Id="rId47" Type="http://schemas.openxmlformats.org/officeDocument/2006/relationships/hyperlink" Target="http://www.cssf.lu/fileadmin/files/Lois_reglements/Legislation/RG_CSSF/RCSSF_No18_03eng.pdf" TargetMode="External"/><Relationship Id="rId63" Type="http://schemas.openxmlformats.org/officeDocument/2006/relationships/hyperlink" Target="http://www.bnb.bg/?toLang=_EN" TargetMode="External"/><Relationship Id="rId68" Type="http://schemas.openxmlformats.org/officeDocument/2006/relationships/hyperlink" Target="https://www.hnb.hr/en/core-functions/financial-stability/macroprudential-measures/structural-systemic-risk-buffer" TargetMode="External"/><Relationship Id="rId84" Type="http://schemas.openxmlformats.org/officeDocument/2006/relationships/hyperlink" Target="https://www.bankofgreece.gr/en/main-tasks/financial-stability" TargetMode="External"/><Relationship Id="rId89" Type="http://schemas.openxmlformats.org/officeDocument/2006/relationships/hyperlink" Target="https://www.bde.es/bde/en/areas/estabilidad/herramientas-macroprudenciales/identificacion__bbe79f06544b261.html" TargetMode="External"/><Relationship Id="rId112" Type="http://schemas.openxmlformats.org/officeDocument/2006/relationships/hyperlink" Target="https://www.centralbank.ie/macro-prudential-policies-for-bank-capital/countercyclical-capital-buffer" TargetMode="External"/><Relationship Id="rId16" Type="http://schemas.openxmlformats.org/officeDocument/2006/relationships/hyperlink" Target="https://www.lb.lt/uploads/documents/files/musu-veikla/Finansinis-stabilumas/Resolution%2003-145_EN.pdf" TargetMode="External"/><Relationship Id="rId107" Type="http://schemas.openxmlformats.org/officeDocument/2006/relationships/hyperlink" Target="https://www.economie.gouv.fr/hcsf/decisions-hcsf" TargetMode="External"/><Relationship Id="rId11" Type="http://schemas.openxmlformats.org/officeDocument/2006/relationships/hyperlink" Target="https://www.bank.lv/en/operational-areas/financial-stability/macroprudential-measures/capital-buffer-for-other-systemically-important-institutions" TargetMode="External"/><Relationship Id="rId32" Type="http://schemas.openxmlformats.org/officeDocument/2006/relationships/hyperlink" Target="https://www.bportugal.pt/en/page/countercyclical-capital-buffer" TargetMode="External"/><Relationship Id="rId37" Type="http://schemas.openxmlformats.org/officeDocument/2006/relationships/hyperlink" Target="http://www.nbs.sk/en/home" TargetMode="External"/><Relationship Id="rId53" Type="http://schemas.openxmlformats.org/officeDocument/2006/relationships/hyperlink" Target="https://www.bsi.si/en/" TargetMode="External"/><Relationship Id="rId58" Type="http://schemas.openxmlformats.org/officeDocument/2006/relationships/hyperlink" Target="https://www.nbb.be/en/financial-oversight/macroprudential-supervision/macroprudentiele-instrumenten/countercyclical-buffer" TargetMode="External"/><Relationship Id="rId74" Type="http://schemas.openxmlformats.org/officeDocument/2006/relationships/hyperlink" Target="http://www.fin-fsa.fi/en/pages/default.aspx" TargetMode="External"/><Relationship Id="rId79" Type="http://schemas.openxmlformats.org/officeDocument/2006/relationships/hyperlink" Target="https://www.bafin.de/EN/Aufsicht/BankenFinanzdienstleister/Eigenmittelanforderungen/ASRI/asri_artikel_en.html" TargetMode="External"/><Relationship Id="rId102" Type="http://schemas.openxmlformats.org/officeDocument/2006/relationships/hyperlink" Target="https://www.eestipank.ee/en/financial-stability/other-systemically-important-institutions-buffer" TargetMode="External"/><Relationship Id="rId5" Type="http://schemas.openxmlformats.org/officeDocument/2006/relationships/hyperlink" Target="https://www.bancaditalia.it/homepage/index.html?com.dotmarketing.htmlpage.language=1" TargetMode="External"/><Relationship Id="rId90" Type="http://schemas.openxmlformats.org/officeDocument/2006/relationships/hyperlink" Target="https://www.bde.es/bde/en/areas/estabilidad/herramientas-macroprudenciales/identificacion__bbe79f06544b261.html" TargetMode="External"/><Relationship Id="rId95" Type="http://schemas.openxmlformats.org/officeDocument/2006/relationships/hyperlink" Target="https://www.bankofgreece.gr/en/main-tasks/financial-stability/macroprudential-policy" TargetMode="External"/><Relationship Id="rId22" Type="http://schemas.openxmlformats.org/officeDocument/2006/relationships/hyperlink" Target="https://www.cssf.lu/en/macroprudential-supervision/" TargetMode="External"/><Relationship Id="rId27" Type="http://schemas.openxmlformats.org/officeDocument/2006/relationships/hyperlink" Target="http://www.dnb.nl/en/about-dnb/duties/financial-stability/macroprudentiele-instrumenten/index.jsp" TargetMode="External"/><Relationship Id="rId43" Type="http://schemas.openxmlformats.org/officeDocument/2006/relationships/hyperlink" Target="https://www.esrb.europa.eu/pub/pdf/other/140625_Notification_letter_Latvia_on_counte_cyclical_capital_buffer.pdf?e99a1c80c5da0e944d4080fb15b51285" TargetMode="External"/><Relationship Id="rId48" Type="http://schemas.openxmlformats.org/officeDocument/2006/relationships/hyperlink" Target="https://www.bancaditalia.it/compiti/stabilita-finanziaria/politica-macroprudenziale/index.html?com.dotmarketing.htmlpage.language=1" TargetMode="External"/><Relationship Id="rId64" Type="http://schemas.openxmlformats.org/officeDocument/2006/relationships/hyperlink" Target="https://www.bnb.bg/BankSupervision/BSCapitalBuffers/BSCBCountercyclical/index.htm?toLang=_EN" TargetMode="External"/><Relationship Id="rId69" Type="http://schemas.openxmlformats.org/officeDocument/2006/relationships/hyperlink" Target="https://www.hnb.hr/en/core-functions/financial-stability/macroprudential-measures/systemically-important-institutions-buffer" TargetMode="External"/><Relationship Id="rId113" Type="http://schemas.openxmlformats.org/officeDocument/2006/relationships/hyperlink" Target="http://www.bsi.si/en/financial-stability.asp?MapaId=1886" TargetMode="External"/><Relationship Id="rId118" Type="http://schemas.openxmlformats.org/officeDocument/2006/relationships/hyperlink" Target="https://www.finanssivalvonta.fi/en/publications-and-press-releases/Press-release/2023/macroprudential-decision-systemic-risk-buffer-set-for-banks-loan-cap-remains-unchanged/" TargetMode="External"/><Relationship Id="rId80" Type="http://schemas.openxmlformats.org/officeDocument/2006/relationships/hyperlink" Target="https://www.bafin.de/EN/Aufsicht/BankenFinanzdienstleister/Eigenmittelanforderungen/Kapitalpuffer/antizyklischer_kapitalpuffer_node_en.html" TargetMode="External"/><Relationship Id="rId85" Type="http://schemas.openxmlformats.org/officeDocument/2006/relationships/hyperlink" Target="https://www.bankofgreece.gr/en/main-tasks/financial-stability/macroprudential-policy/countercyclical-capital-buffer" TargetMode="External"/><Relationship Id="rId12" Type="http://schemas.openxmlformats.org/officeDocument/2006/relationships/hyperlink" Target="http://www.lb.lt/resolutions_of_the_board_of_the_bank_of_lithuania_32" TargetMode="External"/><Relationship Id="rId17" Type="http://schemas.openxmlformats.org/officeDocument/2006/relationships/hyperlink" Target="http://www.cssf.lu/fileadmin/files/Lois_reglements/Legislation/RG_CSSF/RCSSF_No14-01eng.pdf" TargetMode="External"/><Relationship Id="rId33" Type="http://schemas.openxmlformats.org/officeDocument/2006/relationships/hyperlink" Target="https://www.bportugal.pt/en" TargetMode="External"/><Relationship Id="rId38" Type="http://schemas.openxmlformats.org/officeDocument/2006/relationships/hyperlink" Target="http://www.bde.es/bde/en/areas/estabilidad/politica-macropr/" TargetMode="External"/><Relationship Id="rId59" Type="http://schemas.openxmlformats.org/officeDocument/2006/relationships/hyperlink" Target="https://www.nbb.be/en/financial-oversight/macroprudential-supervision/macroprudential-instruments/other-systemically" TargetMode="External"/><Relationship Id="rId103" Type="http://schemas.openxmlformats.org/officeDocument/2006/relationships/hyperlink" Target="http://www.eestipank.ee/en/financial-stability/systemically-important-credit-institutions" TargetMode="External"/><Relationship Id="rId108" Type="http://schemas.openxmlformats.org/officeDocument/2006/relationships/hyperlink" Target="https://acpr.banque-france.fr/en/prudential-supervision/banking-supervision/systemic-entities-banking-sector" TargetMode="External"/><Relationship Id="rId54" Type="http://schemas.openxmlformats.org/officeDocument/2006/relationships/hyperlink" Target="https://www.fma.gv.at/en/banks/macroprudential-supervision/details-about-the-countercyclical-capital-buffer/" TargetMode="External"/><Relationship Id="rId70" Type="http://schemas.openxmlformats.org/officeDocument/2006/relationships/hyperlink" Target="https://www.centralbank.cy/en/home" TargetMode="External"/><Relationship Id="rId75" Type="http://schemas.openxmlformats.org/officeDocument/2006/relationships/hyperlink" Target="http://www.finanssivalvonta.fi/en/Supervision/Macroprudential_supervision/decision_making/Pages/Default.aspx" TargetMode="External"/><Relationship Id="rId91" Type="http://schemas.openxmlformats.org/officeDocument/2006/relationships/hyperlink" Target="https://www.bancaditalia.it/compiti/stabilita-finanziaria/politica-macroprudenziale/index.html" TargetMode="External"/><Relationship Id="rId96" Type="http://schemas.openxmlformats.org/officeDocument/2006/relationships/hyperlink" Target="https://www.hnb.hr/en/core-functions/financial-stability/macroprudential-measures/countercyclical-capital-buffer" TargetMode="External"/><Relationship Id="rId1" Type="http://schemas.openxmlformats.org/officeDocument/2006/relationships/hyperlink" Target="https://acpr.banque-france.fr/en/acpr.html" TargetMode="External"/><Relationship Id="rId6" Type="http://schemas.openxmlformats.org/officeDocument/2006/relationships/hyperlink" Target="https://www.esrb.europa.eu/pub/pdf/other/140625_Notification_letter_Latvia_on_counte_cyclical_capital_buffer.pdf" TargetMode="External"/><Relationship Id="rId23" Type="http://schemas.openxmlformats.org/officeDocument/2006/relationships/hyperlink" Target="https://www.mfsa.com.mt/pages/readfile.aspx?f=/files/LegislationRegulation/regulation/banking/creditInstitutions/rules/20150413%20Banking%20Rule%20BR15.pdf" TargetMode="External"/><Relationship Id="rId28" Type="http://schemas.openxmlformats.org/officeDocument/2006/relationships/hyperlink" Target="http://www.dnb.nl/en/about-dnb/duties/financial-stability/macroprudentiele-instrumenten/index.jsp" TargetMode="External"/><Relationship Id="rId49" Type="http://schemas.openxmlformats.org/officeDocument/2006/relationships/hyperlink" Target="https://www.bportugal.pt/en/page/o-sii-capital-buffer" TargetMode="External"/><Relationship Id="rId114" Type="http://schemas.openxmlformats.org/officeDocument/2006/relationships/hyperlink" Target="http://www.bsi.si/en/financial-stability.asp?MapaId=1887" TargetMode="External"/><Relationship Id="rId119" Type="http://schemas.openxmlformats.org/officeDocument/2006/relationships/hyperlink" Target="https://www.hnb.hr/en/core-functions/financial-stability/macroprudential-measures/capital-conservation-buffer" TargetMode="External"/><Relationship Id="rId10" Type="http://schemas.openxmlformats.org/officeDocument/2006/relationships/hyperlink" Target="https://www.bank.lv/en/operational-areas/financial-stability/macroprudential-measures/countercyclical-capital-buffer" TargetMode="External"/><Relationship Id="rId31" Type="http://schemas.openxmlformats.org/officeDocument/2006/relationships/hyperlink" Target="https://www.bportugal.pt/en/page/capital-conservation-buffer" TargetMode="External"/><Relationship Id="rId44" Type="http://schemas.openxmlformats.org/officeDocument/2006/relationships/hyperlink" Target="https://www.mfsa.mt/wp-content/uploads/2019/02/Banking-Rule-15.pdf" TargetMode="External"/><Relationship Id="rId52" Type="http://schemas.openxmlformats.org/officeDocument/2006/relationships/hyperlink" Target="https://www.dnb.nl/en/sector-news/old/supervision-2023/dnb-adjusts-o-sii-buffers/" TargetMode="External"/><Relationship Id="rId60" Type="http://schemas.openxmlformats.org/officeDocument/2006/relationships/hyperlink" Target="https://www.nbb.be/en" TargetMode="External"/><Relationship Id="rId65" Type="http://schemas.openxmlformats.org/officeDocument/2006/relationships/hyperlink" Target="https://www.bnb.bg/BankSupervision/BSCapitalBuffers/BSCBOtherSystemicallyImportantInstitutions/index.htm?toLang=_EN" TargetMode="External"/><Relationship Id="rId73" Type="http://schemas.openxmlformats.org/officeDocument/2006/relationships/hyperlink" Target="https://www.finanssivalvonta.fi/en/publications-and-press-releases/Press-release/2022/macroprudential-decision-recommendation-on-mortgage-borrowers-maximum-debt-servicing-burden--credit-institutions-capital-requirements-also-reviewed/" TargetMode="External"/><Relationship Id="rId78" Type="http://schemas.openxmlformats.org/officeDocument/2006/relationships/hyperlink" Target="https://www.bafin.de/EN/Homepage/homepage_node.html" TargetMode="External"/><Relationship Id="rId81" Type="http://schemas.openxmlformats.org/officeDocument/2006/relationships/hyperlink" Target="https://www.bafin.de/EN/Aufsicht/BankenFinanzdienstleister/Eigenmittelanforderungen/GSRI/gsri_node_en.html" TargetMode="External"/><Relationship Id="rId86" Type="http://schemas.openxmlformats.org/officeDocument/2006/relationships/hyperlink" Target="https://www.bankofgreece.gr/en/main-tasks/financial-stability/macroprudential-policy/o-sii-buffer" TargetMode="External"/><Relationship Id="rId94" Type="http://schemas.openxmlformats.org/officeDocument/2006/relationships/hyperlink" Target="https://www.bankofgreece.gr/en/main-tasks/financial-stability/macroprudential-policy/capital-conservation-buffer" TargetMode="External"/><Relationship Id="rId99" Type="http://schemas.openxmlformats.org/officeDocument/2006/relationships/hyperlink" Target="https://www.centralbank.cy/en/financial-stability/macroprudential-policy-decisions/countercyclical-capital-buffer-ccyb" TargetMode="External"/><Relationship Id="rId101" Type="http://schemas.openxmlformats.org/officeDocument/2006/relationships/hyperlink" Target="https://www.eestipank.ee/en/financial-stability/countercyclical-capital-buffer" TargetMode="External"/><Relationship Id="rId4" Type="http://schemas.openxmlformats.org/officeDocument/2006/relationships/hyperlink" Target="https://www.bancaditalia.it/compiti/stabilita-finanziaria/politica-macroprudenziale/index.html?com.dotmarketing.htmlpage.language=1" TargetMode="External"/><Relationship Id="rId9" Type="http://schemas.openxmlformats.org/officeDocument/2006/relationships/hyperlink" Target="https://www.bank.lv/en/" TargetMode="External"/><Relationship Id="rId13" Type="http://schemas.openxmlformats.org/officeDocument/2006/relationships/hyperlink" Target="https://www.lb.lt/countercyclical_capital_buffer" TargetMode="External"/><Relationship Id="rId18" Type="http://schemas.openxmlformats.org/officeDocument/2006/relationships/hyperlink" Target="https://www.cssf.lu/en/documentation/regulations/laws-regulations-and-other-texts/news-cat/130/" TargetMode="External"/><Relationship Id="rId39" Type="http://schemas.openxmlformats.org/officeDocument/2006/relationships/hyperlink" Target="http://www.bde.es/bde/en/areas/estabilidad/politica-macropr/" TargetMode="External"/><Relationship Id="rId109" Type="http://schemas.openxmlformats.org/officeDocument/2006/relationships/hyperlink" Target="https://acpr.banque-france.fr/en/prudential-supervision/banking-supervision/systemic-entities-banking-sector" TargetMode="External"/><Relationship Id="rId34" Type="http://schemas.openxmlformats.org/officeDocument/2006/relationships/hyperlink" Target="http://www.nbs.sk/en/financial-market-supervision1/macroprudential-policy/current-status-of-macroprudential-instruments/current-setting-of-capital-buffers-in-slovakia" TargetMode="External"/><Relationship Id="rId50" Type="http://schemas.openxmlformats.org/officeDocument/2006/relationships/hyperlink" Target="https://www.dnb.nl/en/sector-news/old/supervision-2023/dnb-raises-countercyclical-capital-buffer-ccyb-from-1-0-to-2-0/" TargetMode="External"/><Relationship Id="rId55" Type="http://schemas.openxmlformats.org/officeDocument/2006/relationships/hyperlink" Target="https://www.fma.gv.at/en/banks/macroprudential-supervision/details-about-identified-institutions/" TargetMode="External"/><Relationship Id="rId76" Type="http://schemas.openxmlformats.org/officeDocument/2006/relationships/hyperlink" Target="http://www.finlex.fi/fi/laki/kaannokset/2014/en20140610.pdf" TargetMode="External"/><Relationship Id="rId97" Type="http://schemas.openxmlformats.org/officeDocument/2006/relationships/hyperlink" Target="http://www.centralbank.gov.cy/nqcontent.cfm?a_id=15671" TargetMode="External"/><Relationship Id="rId104" Type="http://schemas.openxmlformats.org/officeDocument/2006/relationships/hyperlink" Target="http://www.economie.gouv.fr/hcsf" TargetMode="External"/><Relationship Id="rId120" Type="http://schemas.openxmlformats.org/officeDocument/2006/relationships/printerSettings" Target="../printerSettings/printerSettings1.bin"/><Relationship Id="rId7" Type="http://schemas.openxmlformats.org/officeDocument/2006/relationships/hyperlink" Target="http://www.fktk.lv/en/publications/macroprudential-supervision/countercyclical-capital-buffer.html" TargetMode="External"/><Relationship Id="rId71" Type="http://schemas.openxmlformats.org/officeDocument/2006/relationships/hyperlink" Target="http://www.eestipank.ee/en" TargetMode="External"/><Relationship Id="rId92" Type="http://schemas.openxmlformats.org/officeDocument/2006/relationships/hyperlink" Target="https://www.hnb.hr/en/core-functions/financial-stability/macroprudential-measures/countercyclical-capital-buffer" TargetMode="External"/><Relationship Id="rId2" Type="http://schemas.openxmlformats.org/officeDocument/2006/relationships/hyperlink" Target="https://www.economie.gouv.fr/en/hcsf-en" TargetMode="External"/><Relationship Id="rId29" Type="http://schemas.openxmlformats.org/officeDocument/2006/relationships/hyperlink" Target="http://www.dnb.nl/en/about-dnb/duties/financial-stability/macroprudentiele-instrumenten/index.jsp" TargetMode="External"/><Relationship Id="rId24" Type="http://schemas.openxmlformats.org/officeDocument/2006/relationships/hyperlink" Target="https://www.centralbankmalta.org/countercyclical-capital-buffer" TargetMode="External"/><Relationship Id="rId40" Type="http://schemas.openxmlformats.org/officeDocument/2006/relationships/hyperlink" Target="http://www.bde.es/bde/en/areas/estabilidad/politica-macropr/" TargetMode="External"/><Relationship Id="rId45" Type="http://schemas.openxmlformats.org/officeDocument/2006/relationships/hyperlink" Target="https://www.centralbankmalta.org/countercyclical-capital-buffer" TargetMode="External"/><Relationship Id="rId66" Type="http://schemas.openxmlformats.org/officeDocument/2006/relationships/hyperlink" Target="https://www.bnb.bg/BankSupervision/BSCapitalBuffers/BSCBSystemicRiskBuffer/index.htm?toLang=_EN" TargetMode="External"/><Relationship Id="rId87" Type="http://schemas.openxmlformats.org/officeDocument/2006/relationships/hyperlink" Target="http://www.centralbank.ie/Pages/home.aspx" TargetMode="External"/><Relationship Id="rId110" Type="http://schemas.openxmlformats.org/officeDocument/2006/relationships/hyperlink" Target="http://www.centralbank.ie/stability/MacroprudentialPol/Pages/OtherSystemicallyImportantInstitutions(O-SII).aspx" TargetMode="External"/><Relationship Id="rId115" Type="http://schemas.openxmlformats.org/officeDocument/2006/relationships/hyperlink" Target="https://www.bsi.si/en/financial-stability/macroprudential-supervision/macroprudential-instruments" TargetMode="External"/><Relationship Id="rId61" Type="http://schemas.openxmlformats.org/officeDocument/2006/relationships/hyperlink" Target="https://www.nbb.be/en/financial-oversight/macroprudential-supervision/macroprudential-instruments/countercyclical-buffer" TargetMode="External"/><Relationship Id="rId82" Type="http://schemas.openxmlformats.org/officeDocument/2006/relationships/hyperlink" Target="http://www.bankofgreece.gr/Pages/el/Bank/LegalF/committeeacts.aspx" TargetMode="External"/><Relationship Id="rId19" Type="http://schemas.openxmlformats.org/officeDocument/2006/relationships/hyperlink" Target="https://www.cssf.lu/en/documentation/regulations/laws-regulations-and-other-texts/news-cat/130/" TargetMode="External"/><Relationship Id="rId14" Type="http://schemas.openxmlformats.org/officeDocument/2006/relationships/hyperlink" Target="https://www.lb.lt/en" TargetMode="External"/><Relationship Id="rId30" Type="http://schemas.openxmlformats.org/officeDocument/2006/relationships/hyperlink" Target="https://www.dnb.nl/en/home/" TargetMode="External"/><Relationship Id="rId35" Type="http://schemas.openxmlformats.org/officeDocument/2006/relationships/hyperlink" Target="http://www.nbs.sk/en/financial-market-supervision1/macroprudential-policy/current-status-of-macroprudential-instruments/current-setting-of-capital-buffers-in-slovakia" TargetMode="External"/><Relationship Id="rId56" Type="http://schemas.openxmlformats.org/officeDocument/2006/relationships/hyperlink" Target="https://www.fma.gv.at/en/banks/macroprudential-supervision/details-about-systemic-risk-buffer/" TargetMode="External"/><Relationship Id="rId77"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100" Type="http://schemas.openxmlformats.org/officeDocument/2006/relationships/hyperlink" Target="https://www.centralbank.cy/en/financial-stability/macroprudential-policy-decisions/o-sii-capital-buffer-for-other-systemically-important-institutions-credit-institutions" TargetMode="External"/><Relationship Id="rId105" Type="http://schemas.openxmlformats.org/officeDocument/2006/relationships/hyperlink" Target="https://acpr.banque-france.fr/nc/publications/registre-officiel.html" TargetMode="External"/><Relationship Id="rId8" Type="http://schemas.openxmlformats.org/officeDocument/2006/relationships/hyperlink" Target="http://www.fktk.lv/en/publications/macroprudential-supervision/other-systemically-significant-institutions.html" TargetMode="External"/><Relationship Id="rId51" Type="http://schemas.openxmlformats.org/officeDocument/2006/relationships/hyperlink" Target="https://www.dnb.nl/en/sector-information/open-book-supervision/open-book-supervision-sectors/banks/prudential-supervision/factsheet/identification-ing-as-global-systemically-important-institution/" TargetMode="External"/><Relationship Id="rId72" Type="http://schemas.openxmlformats.org/officeDocument/2006/relationships/hyperlink" Target="https://www.finanssivalvonta.fi/en/financial-market-stability/macroprudential/fin-fsas-macroprudential-decisions/" TargetMode="External"/><Relationship Id="rId93" Type="http://schemas.openxmlformats.org/officeDocument/2006/relationships/hyperlink" Target="https://nbs.sk/en/financial-stability/fs-instruments/o-sii/" TargetMode="External"/><Relationship Id="rId98" Type="http://schemas.openxmlformats.org/officeDocument/2006/relationships/hyperlink" Target="http://www.centralbank.gov.cy/nqcontent.cfm?a_id=15672" TargetMode="External"/><Relationship Id="rId3" Type="http://schemas.openxmlformats.org/officeDocument/2006/relationships/hyperlink" Target="https://www.bancaditalia.it/compiti/vigilanza/normativa/archivio-norme/circolari/c285/Circ_285_19_Aggto_Testo_integrale.pdf" TargetMode="External"/><Relationship Id="rId25" Type="http://schemas.openxmlformats.org/officeDocument/2006/relationships/hyperlink" Target="https://www.centralbankmalta.org/systemically-important-institutions" TargetMode="External"/><Relationship Id="rId46" Type="http://schemas.openxmlformats.org/officeDocument/2006/relationships/hyperlink" Target="https://www.centralbankmalta.org/systemically-important-institutions" TargetMode="External"/><Relationship Id="rId67" Type="http://schemas.openxmlformats.org/officeDocument/2006/relationships/hyperlink" Target="http://www.hnb.hr/en/home" TargetMode="External"/><Relationship Id="rId116" Type="http://schemas.openxmlformats.org/officeDocument/2006/relationships/hyperlink" Target="https://www.bsi.si/en/financial-stability/macroprudential-supervision/macroprudential-instruments/capital-buffer-for-other-systemically-important-institutions-o-sii-buffer" TargetMode="External"/><Relationship Id="rId20" Type="http://schemas.openxmlformats.org/officeDocument/2006/relationships/hyperlink" Target="https://www.cssf.lu/en/" TargetMode="External"/><Relationship Id="rId41" Type="http://schemas.openxmlformats.org/officeDocument/2006/relationships/hyperlink" Target="http://www.bde.es/bde/en/" TargetMode="External"/><Relationship Id="rId62" Type="http://schemas.openxmlformats.org/officeDocument/2006/relationships/hyperlink" Target="https://www.nbb.be/en/financial-oversight/macroprudential-supervision/macroprudential-instruments/other-systemically" TargetMode="External"/><Relationship Id="rId83" Type="http://schemas.openxmlformats.org/officeDocument/2006/relationships/hyperlink" Target="http://www.bankofgreece.gr/Pages/el/Bank/LegalF/committeeacts.aspx" TargetMode="External"/><Relationship Id="rId88" Type="http://schemas.openxmlformats.org/officeDocument/2006/relationships/hyperlink" Target="https://www.bde.es/bde/en/areas/estabilidad/herramientas-macroprudenciales/colchon-de-capital-anticiclico/fijacion_del_po_abd79f06544b261.html" TargetMode="External"/><Relationship Id="rId111" Type="http://schemas.openxmlformats.org/officeDocument/2006/relationships/hyperlink" Target="https://www.centralbank.ie/macro-prudential-policies-for-bank-capital/other-systemically-important-institutions-buffer" TargetMode="External"/><Relationship Id="rId15" Type="http://schemas.openxmlformats.org/officeDocument/2006/relationships/hyperlink" Target="https://www.lb.lt/en/banks-prudential-requirements-and-ratios" TargetMode="External"/><Relationship Id="rId36" Type="http://schemas.openxmlformats.org/officeDocument/2006/relationships/hyperlink" Target="http://www.nbs.sk/en/financial-market-supervision1/macroprudential-policy/current-status-of-macroprudential-instruments/current-setting-of-capital-buffers-in-slovakia" TargetMode="External"/><Relationship Id="rId57" Type="http://schemas.openxmlformats.org/officeDocument/2006/relationships/hyperlink" Target="https://www.fma.gv.at/en/" TargetMode="External"/><Relationship Id="rId106" Type="http://schemas.openxmlformats.org/officeDocument/2006/relationships/hyperlink" Target="https://acpr.banque-france.fr/nc/publications/registre-officiel.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centralbank.ie/stability/MacroprudentialPol/Pages/OtherSystemicallyImportantInstitutions(O-SII).aspx" TargetMode="External"/><Relationship Id="rId18" Type="http://schemas.openxmlformats.org/officeDocument/2006/relationships/hyperlink" Target="http://www.fktk.lv/en/publications/macroprudential-supervision/other-systemically-significant-institutions.html" TargetMode="External"/><Relationship Id="rId26" Type="http://schemas.openxmlformats.org/officeDocument/2006/relationships/hyperlink" Target="https://www.nbb.be/en/financial-oversight/macroprudential-supervision/macroprudential-instruments/real-estate" TargetMode="External"/><Relationship Id="rId39" Type="http://schemas.openxmlformats.org/officeDocument/2006/relationships/hyperlink" Target="https://www.economie.gouv.fr/hcsf/coussin-pour-le-risque-systemique-sectoriel-ssyrb" TargetMode="External"/><Relationship Id="rId21" Type="http://schemas.openxmlformats.org/officeDocument/2006/relationships/hyperlink" Target="http://www.bde.es/bde/en/areas/estabilidad/politica-macropr/" TargetMode="External"/><Relationship Id="rId34" Type="http://schemas.openxmlformats.org/officeDocument/2006/relationships/hyperlink" Target="https://www.bafin.de/EN/Homepage/homepage_node.html" TargetMode="External"/><Relationship Id="rId42" Type="http://schemas.openxmlformats.org/officeDocument/2006/relationships/hyperlink" Target="https://www.bportugal.pt/en/comunicado/press-release-banco-de-portugal-imposition-capital-buffer-exposures-secured-residential" TargetMode="External"/><Relationship Id="rId7" Type="http://schemas.openxmlformats.org/officeDocument/2006/relationships/hyperlink" Target="http://www.finanssivalvonta.fi/en/Supervision/Macroprudential_supervision/decision_making/Pages/Default.aspx" TargetMode="External"/><Relationship Id="rId2" Type="http://schemas.openxmlformats.org/officeDocument/2006/relationships/hyperlink" Target="http://www.centralbank.gov.cy/nqcontent.cfm?a_id=15672" TargetMode="External"/><Relationship Id="rId16" Type="http://schemas.openxmlformats.org/officeDocument/2006/relationships/hyperlink" Target="https://www.centralbankmalta.org/systemically-important-institutions" TargetMode="External"/><Relationship Id="rId29" Type="http://schemas.openxmlformats.org/officeDocument/2006/relationships/hyperlink" Target="https://www.dnb.nl/en/home/" TargetMode="External"/><Relationship Id="rId1" Type="http://schemas.openxmlformats.org/officeDocument/2006/relationships/hyperlink" Target="https://www.nbb.be/en/financial-oversight/macroprudential-supervision/macroprudential-instruments/other-systemically" TargetMode="External"/><Relationship Id="rId6" Type="http://schemas.openxmlformats.org/officeDocument/2006/relationships/hyperlink" Target="https://www.eestipank.ee/en/financial-stability/other-systemically-important-institutions-buffer" TargetMode="External"/><Relationship Id="rId11" Type="http://schemas.openxmlformats.org/officeDocument/2006/relationships/hyperlink" Target="https://www.bancaditalia.it/compiti/stabilita-finanziaria/politica-macroprudenziale/index.html?com.dotmarketing.htmlpage.language=2" TargetMode="External"/><Relationship Id="rId24" Type="http://schemas.openxmlformats.org/officeDocument/2006/relationships/hyperlink" Target="http://www.nbs.sk/en/financial-market-supervision1/macroprudential-policy/current-status-of-macroprudential-instruments/current-setting-of-capital-buffers-in-slovakia" TargetMode="External"/><Relationship Id="rId32" Type="http://schemas.openxmlformats.org/officeDocument/2006/relationships/hyperlink" Target="https://www.lb.lt/en" TargetMode="External"/><Relationship Id="rId37" Type="http://schemas.openxmlformats.org/officeDocument/2006/relationships/hyperlink" Target="https://acpr.banque-france.fr/en/page-sommaire/about-acpr" TargetMode="External"/><Relationship Id="rId40" Type="http://schemas.openxmlformats.org/officeDocument/2006/relationships/hyperlink" Target="https://www.nbb.be/en/financial-oversight/macroprudential-supervision/macroprudential-instruments/other-systemically" TargetMode="External"/><Relationship Id="rId45" Type="http://schemas.openxmlformats.org/officeDocument/2006/relationships/hyperlink" Target="https://www.vestnesis.lv/op/2023/248.38" TargetMode="External"/><Relationship Id="rId5" Type="http://schemas.openxmlformats.org/officeDocument/2006/relationships/hyperlink" Target="https://www.bafin.de/SharedDocs/Downloads/DE/BaFinJournal/2016/bj_1612.pdf" TargetMode="External"/><Relationship Id="rId15" Type="http://schemas.openxmlformats.org/officeDocument/2006/relationships/hyperlink" Target="https://www.lb.lt/other_systemically_important_institutions" TargetMode="External"/><Relationship Id="rId23" Type="http://schemas.openxmlformats.org/officeDocument/2006/relationships/hyperlink" Target="http://www.bde.es/bde/en/areas/estabilidad/politica-macropr/" TargetMode="External"/><Relationship Id="rId28" Type="http://schemas.openxmlformats.org/officeDocument/2006/relationships/hyperlink" Target="https://www.eestipank.ee/en/financial-stability/risk-weight-floor-mortgage-loans" TargetMode="External"/><Relationship Id="rId36" Type="http://schemas.openxmlformats.org/officeDocument/2006/relationships/hyperlink" Target="https://www.centralbankmalta.org/sectoral-systemic-risk-buffer" TargetMode="External"/><Relationship Id="rId10" Type="http://schemas.openxmlformats.org/officeDocument/2006/relationships/hyperlink" Target="https://www.cssf.lu/en/documentation/regulations/laws-regulations-and-other-texts/news-cat/130/" TargetMode="External"/><Relationship Id="rId19" Type="http://schemas.openxmlformats.org/officeDocument/2006/relationships/hyperlink" Target="http://www.dnb.nl/en/about-dnb/duties/financial-stability/macroprudentiele-instrumenten/index.jsp" TargetMode="External"/><Relationship Id="rId31" Type="http://schemas.openxmlformats.org/officeDocument/2006/relationships/hyperlink" Target="https://www.lb.lt/en/financial-stability-instruments-1" TargetMode="External"/><Relationship Id="rId44" Type="http://schemas.openxmlformats.org/officeDocument/2006/relationships/hyperlink" Target="https://www.bsi.si/en/media/2167/banka-slovenije-is-changing-over-to-more-active-macroprudential-policy" TargetMode="External"/><Relationship Id="rId4" Type="http://schemas.openxmlformats.org/officeDocument/2006/relationships/hyperlink" Target="https://acpr.banque-france.fr/nc/publications/registre-officiel.html" TargetMode="External"/><Relationship Id="rId9" Type="http://schemas.openxmlformats.org/officeDocument/2006/relationships/hyperlink" Target="https://www.eestipank.ee/en/financial-stability/systemic-risk-buffer" TargetMode="External"/><Relationship Id="rId14" Type="http://schemas.openxmlformats.org/officeDocument/2006/relationships/hyperlink" Target="https://www.bancaditalia.it/compiti/stabilita-finanziaria/politica-macroprudenziale/index.html?com.dotmarketing.htmlpage.language=3" TargetMode="External"/><Relationship Id="rId22" Type="http://schemas.openxmlformats.org/officeDocument/2006/relationships/hyperlink" Target="http://www.bsi.si/en/financial-stability.asp?MapaId=1887" TargetMode="External"/><Relationship Id="rId27" Type="http://schemas.openxmlformats.org/officeDocument/2006/relationships/hyperlink" Target="https://www.eestipank.ee/en" TargetMode="External"/><Relationship Id="rId30" Type="http://schemas.openxmlformats.org/officeDocument/2006/relationships/hyperlink" Target="https://www.dnb.nl/nieuws-voor-de-sector/toezicht-2022/afgesloten-consultatie-verlenging-regeling-risicoweging-hypothecaire-leningen-2022-oktober/" TargetMode="External"/><Relationship Id="rId35" Type="http://schemas.openxmlformats.org/officeDocument/2006/relationships/hyperlink" Target="https://www.centralbankmalta.org/" TargetMode="External"/><Relationship Id="rId43" Type="http://schemas.openxmlformats.org/officeDocument/2006/relationships/hyperlink" Target="https://www.bsi.si/en/" TargetMode="External"/><Relationship Id="rId8" Type="http://schemas.openxmlformats.org/officeDocument/2006/relationships/hyperlink" Target="https://www.bafin.de/SharedDocs/Downloads/EN/Eigenmittel_BA/dl_asri_institute_ba_en.html" TargetMode="External"/><Relationship Id="rId3" Type="http://schemas.openxmlformats.org/officeDocument/2006/relationships/hyperlink" Target="https://acpr.banque-france.fr/nc/publications/registre-officiel.html" TargetMode="External"/><Relationship Id="rId12" Type="http://schemas.openxmlformats.org/officeDocument/2006/relationships/hyperlink" Target="http://www.dnb.nl/en/about-dnb/duties/financial-stability/macroprudentiele-instrumenten/index.jsp" TargetMode="External"/><Relationship Id="rId17" Type="http://schemas.openxmlformats.org/officeDocument/2006/relationships/hyperlink" Target="http://www.dnb.nl/en/about-dnb/duties/financial-stability/macroprudentiele-instrumenten/index.jsp" TargetMode="External"/><Relationship Id="rId25" Type="http://schemas.openxmlformats.org/officeDocument/2006/relationships/hyperlink" Target="https://www.nbb.be/en" TargetMode="External"/><Relationship Id="rId33" Type="http://schemas.openxmlformats.org/officeDocument/2006/relationships/hyperlink" Target="https://www.bafin.de/SharedDocs/Veroeffentlichungen/EN/Aufsichtsrecht/Verfuegung/vf_220331_allgvfg_systemrisikopuffer_en.html" TargetMode="External"/><Relationship Id="rId38" Type="http://schemas.openxmlformats.org/officeDocument/2006/relationships/hyperlink" Target="https://www.economie.gouv.fr/en/hcsf-en" TargetMode="External"/><Relationship Id="rId46" Type="http://schemas.openxmlformats.org/officeDocument/2006/relationships/printerSettings" Target="../printerSettings/printerSettings2.bin"/><Relationship Id="rId20" Type="http://schemas.openxmlformats.org/officeDocument/2006/relationships/hyperlink" Target="https://www.bportugal.pt/en/page/o-sii-capital-buffer" TargetMode="External"/><Relationship Id="rId41" Type="http://schemas.openxmlformats.org/officeDocument/2006/relationships/hyperlink" Target="https://www.bportugal.p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2528C-55F6-4193-AAFB-2D91B991476F}">
  <sheetPr>
    <outlinePr summaryBelow="0"/>
    <pageSetUpPr fitToPage="1"/>
  </sheetPr>
  <dimension ref="A1:Y186"/>
  <sheetViews>
    <sheetView showGridLines="0" tabSelected="1" zoomScale="70" zoomScaleNormal="70" workbookViewId="0">
      <pane xSplit="2" ySplit="6" topLeftCell="C7" activePane="bottomRight" state="frozen"/>
      <selection pane="topRight" activeCell="C1" sqref="C1"/>
      <selection pane="bottomLeft" activeCell="A7" sqref="A7"/>
      <selection pane="bottomRight" activeCell="A153" sqref="A153:C153"/>
    </sheetView>
  </sheetViews>
  <sheetFormatPr defaultColWidth="9.140625" defaultRowHeight="15" outlineLevelRow="1" outlineLevelCol="1" x14ac:dyDescent="0.25"/>
  <cols>
    <col min="1" max="1" width="1.85546875" style="48" customWidth="1"/>
    <col min="2" max="3" width="36.5703125" style="48" customWidth="1"/>
    <col min="4" max="4" width="9.42578125" style="49" customWidth="1"/>
    <col min="5" max="5" width="9.42578125" style="50" bestFit="1" customWidth="1"/>
    <col min="6" max="6" width="14.5703125" style="49" customWidth="1"/>
    <col min="7" max="7" width="20.5703125" style="49" customWidth="1"/>
    <col min="8" max="8" width="28.140625" style="49" bestFit="1" customWidth="1"/>
    <col min="9" max="9" width="20.140625" style="49" customWidth="1"/>
    <col min="10" max="10" width="55.42578125" style="40" customWidth="1" outlineLevel="1"/>
    <col min="11" max="12" width="9.140625" style="40"/>
    <col min="13" max="13" width="167.140625" style="40" customWidth="1"/>
    <col min="14" max="14" width="59.85546875" style="40" customWidth="1"/>
    <col min="15" max="16384" width="9.140625" style="40"/>
  </cols>
  <sheetData>
    <row r="1" spans="1:25" ht="21" x14ac:dyDescent="0.35">
      <c r="A1" s="3" t="s">
        <v>401</v>
      </c>
      <c r="B1" s="4"/>
      <c r="C1" s="4"/>
      <c r="D1" s="5"/>
      <c r="E1" s="6"/>
      <c r="F1" s="5"/>
      <c r="G1" s="5"/>
      <c r="H1" s="5"/>
      <c r="I1" s="5"/>
    </row>
    <row r="2" spans="1:25" ht="21" x14ac:dyDescent="0.35">
      <c r="A2" s="3"/>
      <c r="B2" s="4"/>
      <c r="C2" s="4"/>
      <c r="D2" s="5"/>
      <c r="E2" s="6"/>
      <c r="F2" s="5"/>
      <c r="G2" s="5"/>
      <c r="H2" s="5"/>
      <c r="I2" s="5"/>
    </row>
    <row r="3" spans="1:25" ht="15.75" x14ac:dyDescent="0.25">
      <c r="A3" s="167" t="s">
        <v>195</v>
      </c>
      <c r="B3" s="167"/>
      <c r="C3" s="167"/>
      <c r="D3" s="167"/>
      <c r="E3" s="167"/>
      <c r="F3" s="167"/>
      <c r="G3" s="167"/>
      <c r="H3" s="167"/>
      <c r="I3" s="167"/>
    </row>
    <row r="4" spans="1:25" s="51" customFormat="1" ht="38.450000000000003" customHeight="1" x14ac:dyDescent="0.25">
      <c r="A4" s="1" t="s">
        <v>0</v>
      </c>
      <c r="B4" s="1"/>
      <c r="C4" s="1"/>
      <c r="D4" s="1"/>
      <c r="E4" s="1"/>
      <c r="F4" s="1"/>
      <c r="G4" s="1"/>
      <c r="H4" s="1"/>
      <c r="I4" s="1"/>
      <c r="K4" s="40"/>
    </row>
    <row r="5" spans="1:25" ht="28.5" customHeight="1" x14ac:dyDescent="0.25">
      <c r="A5" s="2" t="s">
        <v>1</v>
      </c>
      <c r="B5" s="76"/>
      <c r="C5" s="77"/>
      <c r="D5" s="81" t="s">
        <v>350</v>
      </c>
      <c r="E5" s="83" t="s">
        <v>2</v>
      </c>
      <c r="F5" s="85" t="s">
        <v>3</v>
      </c>
      <c r="G5" s="86"/>
      <c r="H5" s="87" t="s">
        <v>417</v>
      </c>
      <c r="I5" s="89" t="s">
        <v>418</v>
      </c>
      <c r="J5" s="87" t="s">
        <v>419</v>
      </c>
      <c r="L5" s="51"/>
    </row>
    <row r="6" spans="1:25" ht="27.75" customHeight="1" x14ac:dyDescent="0.25">
      <c r="A6" s="78"/>
      <c r="B6" s="79"/>
      <c r="C6" s="80"/>
      <c r="D6" s="82"/>
      <c r="E6" s="84"/>
      <c r="F6" s="7" t="s">
        <v>4</v>
      </c>
      <c r="G6" s="7" t="s">
        <v>351</v>
      </c>
      <c r="H6" s="88"/>
      <c r="I6" s="90"/>
      <c r="J6" s="92"/>
      <c r="L6" s="51"/>
    </row>
    <row r="7" spans="1:25" s="44" customFormat="1" x14ac:dyDescent="0.25">
      <c r="A7" s="8"/>
      <c r="B7" s="9" t="s">
        <v>5</v>
      </c>
      <c r="C7" s="9" t="s">
        <v>338</v>
      </c>
      <c r="D7" s="52" t="s">
        <v>6</v>
      </c>
      <c r="E7" s="10" t="s">
        <v>7</v>
      </c>
      <c r="F7" s="11" t="s">
        <v>8</v>
      </c>
      <c r="G7" s="11" t="s">
        <v>8</v>
      </c>
      <c r="H7" s="11" t="s">
        <v>9</v>
      </c>
      <c r="I7" s="91"/>
      <c r="J7" s="93"/>
      <c r="K7" s="40"/>
      <c r="L7" s="51"/>
      <c r="M7" s="53"/>
      <c r="N7" s="53"/>
      <c r="O7" s="53"/>
      <c r="P7" s="53"/>
      <c r="Q7" s="53"/>
      <c r="R7" s="53"/>
      <c r="S7" s="53"/>
      <c r="T7" s="53"/>
      <c r="U7" s="53"/>
      <c r="V7" s="53"/>
      <c r="W7" s="53"/>
      <c r="X7" s="53"/>
      <c r="Y7" s="53"/>
    </row>
    <row r="8" spans="1:25" s="55" customFormat="1" ht="26.1" customHeight="1" x14ac:dyDescent="0.25">
      <c r="A8" s="94" t="s">
        <v>10</v>
      </c>
      <c r="B8" s="95"/>
      <c r="C8" s="96"/>
      <c r="D8" s="97">
        <v>2.5000000000000001E-2</v>
      </c>
      <c r="E8" s="99">
        <v>0</v>
      </c>
      <c r="F8" s="101"/>
      <c r="G8" s="103" t="s">
        <v>394</v>
      </c>
      <c r="H8" s="105" t="s">
        <v>352</v>
      </c>
      <c r="I8" s="106" t="s">
        <v>112</v>
      </c>
      <c r="J8" s="108" t="s">
        <v>405</v>
      </c>
      <c r="K8" s="40"/>
      <c r="L8" s="51"/>
      <c r="M8" s="54"/>
      <c r="N8" s="54"/>
      <c r="O8" s="54"/>
      <c r="P8" s="54"/>
      <c r="Q8" s="54"/>
      <c r="R8" s="54"/>
      <c r="S8" s="54"/>
      <c r="T8" s="54"/>
      <c r="U8" s="54"/>
      <c r="V8" s="54"/>
      <c r="W8" s="54"/>
      <c r="X8" s="54"/>
      <c r="Y8" s="54"/>
    </row>
    <row r="9" spans="1:25" s="55" customFormat="1" ht="32.1" customHeight="1" collapsed="1" x14ac:dyDescent="0.25">
      <c r="A9" s="110" t="s">
        <v>12</v>
      </c>
      <c r="B9" s="111"/>
      <c r="C9" s="112"/>
      <c r="D9" s="98"/>
      <c r="E9" s="100"/>
      <c r="F9" s="102"/>
      <c r="G9" s="104"/>
      <c r="H9" s="104"/>
      <c r="I9" s="107"/>
      <c r="J9" s="109"/>
      <c r="K9" s="40"/>
      <c r="L9" s="40"/>
      <c r="M9" s="54"/>
      <c r="N9" s="54"/>
      <c r="O9" s="54"/>
      <c r="P9" s="54"/>
      <c r="Q9" s="54"/>
      <c r="R9" s="54"/>
      <c r="S9" s="54"/>
      <c r="T9" s="54"/>
      <c r="U9" s="54"/>
      <c r="V9" s="54"/>
      <c r="W9" s="54"/>
      <c r="X9" s="54"/>
      <c r="Y9" s="54"/>
    </row>
    <row r="10" spans="1:25" ht="43.5" hidden="1" customHeight="1" outlineLevel="1" x14ac:dyDescent="0.25">
      <c r="A10" s="37"/>
      <c r="B10" s="12" t="s">
        <v>353</v>
      </c>
      <c r="C10" s="12" t="s">
        <v>326</v>
      </c>
      <c r="D10" s="73">
        <v>2.5000000000000001E-2</v>
      </c>
      <c r="E10" s="7" t="s">
        <v>13</v>
      </c>
      <c r="F10" s="7" t="s">
        <v>14</v>
      </c>
      <c r="G10" s="20">
        <v>8.9999999999999993E-3</v>
      </c>
      <c r="H10" s="21">
        <v>5.0000000000000001E-3</v>
      </c>
      <c r="I10" s="56">
        <f>SUM(D10:E10,G10,H10)</f>
        <v>3.9E-2</v>
      </c>
      <c r="J10" s="39"/>
    </row>
    <row r="11" spans="1:25" hidden="1" outlineLevel="1" x14ac:dyDescent="0.25">
      <c r="A11" s="37"/>
      <c r="B11" s="12" t="s">
        <v>15</v>
      </c>
      <c r="C11" s="12" t="s">
        <v>327</v>
      </c>
      <c r="D11" s="73">
        <v>2.5000000000000001E-2</v>
      </c>
      <c r="E11" s="7" t="s">
        <v>13</v>
      </c>
      <c r="F11" s="7" t="s">
        <v>14</v>
      </c>
      <c r="G11" s="20">
        <v>1.4999999999999999E-2</v>
      </c>
      <c r="H11" s="21">
        <v>0.01</v>
      </c>
      <c r="I11" s="56">
        <f t="shared" ref="I11:I22" si="0">SUM(D11:E11,G11,H11)</f>
        <v>0.05</v>
      </c>
      <c r="J11" s="39" t="s">
        <v>381</v>
      </c>
    </row>
    <row r="12" spans="1:25" ht="43.5" hidden="1" customHeight="1" outlineLevel="1" x14ac:dyDescent="0.25">
      <c r="A12" s="37"/>
      <c r="B12" s="12" t="s">
        <v>16</v>
      </c>
      <c r="C12" s="12" t="s">
        <v>328</v>
      </c>
      <c r="D12" s="73">
        <v>2.5000000000000001E-2</v>
      </c>
      <c r="E12" s="7" t="s">
        <v>13</v>
      </c>
      <c r="F12" s="7" t="s">
        <v>14</v>
      </c>
      <c r="G12" s="20">
        <v>8.9999999999999993E-3</v>
      </c>
      <c r="H12" s="21">
        <v>5.0000000000000001E-3</v>
      </c>
      <c r="I12" s="56">
        <f t="shared" si="0"/>
        <v>3.9E-2</v>
      </c>
      <c r="J12" s="39"/>
    </row>
    <row r="13" spans="1:25" hidden="1" outlineLevel="1" x14ac:dyDescent="0.25">
      <c r="A13" s="37"/>
      <c r="B13" s="12" t="s">
        <v>17</v>
      </c>
      <c r="C13" s="12" t="s">
        <v>329</v>
      </c>
      <c r="D13" s="73">
        <v>2.5000000000000001E-2</v>
      </c>
      <c r="E13" s="7" t="s">
        <v>13</v>
      </c>
      <c r="F13" s="7" t="s">
        <v>14</v>
      </c>
      <c r="G13" s="20">
        <v>1.4999999999999999E-2</v>
      </c>
      <c r="H13" s="21">
        <v>0.01</v>
      </c>
      <c r="I13" s="56">
        <f t="shared" si="0"/>
        <v>0.05</v>
      </c>
      <c r="J13" s="39" t="s">
        <v>381</v>
      </c>
    </row>
    <row r="14" spans="1:25" ht="14.45" hidden="1" customHeight="1" outlineLevel="1" x14ac:dyDescent="0.25">
      <c r="A14" s="37"/>
      <c r="B14" s="12" t="s">
        <v>18</v>
      </c>
      <c r="C14" s="12" t="s">
        <v>330</v>
      </c>
      <c r="D14" s="73">
        <v>2.5000000000000001E-2</v>
      </c>
      <c r="E14" s="7" t="s">
        <v>13</v>
      </c>
      <c r="F14" s="7" t="s">
        <v>14</v>
      </c>
      <c r="G14" s="20">
        <v>8.9999999999999993E-3</v>
      </c>
      <c r="H14" s="21">
        <v>5.0000000000000001E-3</v>
      </c>
      <c r="I14" s="56">
        <f t="shared" si="0"/>
        <v>3.9E-2</v>
      </c>
      <c r="J14" s="39"/>
    </row>
    <row r="15" spans="1:25" ht="14.45" hidden="1" customHeight="1" outlineLevel="1" x14ac:dyDescent="0.25">
      <c r="A15" s="37"/>
      <c r="B15" s="12" t="s">
        <v>206</v>
      </c>
      <c r="C15" s="12" t="s">
        <v>331</v>
      </c>
      <c r="D15" s="73">
        <v>2.5000000000000001E-2</v>
      </c>
      <c r="E15" s="7" t="s">
        <v>13</v>
      </c>
      <c r="F15" s="7" t="s">
        <v>14</v>
      </c>
      <c r="G15" s="20">
        <v>1.7500000000000002E-2</v>
      </c>
      <c r="H15" s="21">
        <v>5.0000000000000001E-3</v>
      </c>
      <c r="I15" s="56">
        <f t="shared" si="0"/>
        <v>4.7500000000000001E-2</v>
      </c>
      <c r="J15" s="39"/>
    </row>
    <row r="16" spans="1:25" ht="29.1" hidden="1" customHeight="1" outlineLevel="1" x14ac:dyDescent="0.25">
      <c r="A16" s="37"/>
      <c r="B16" s="12" t="s">
        <v>19</v>
      </c>
      <c r="C16" s="12" t="s">
        <v>214</v>
      </c>
      <c r="D16" s="73">
        <v>2.5000000000000001E-2</v>
      </c>
      <c r="E16" s="15" t="s">
        <v>13</v>
      </c>
      <c r="F16" s="15"/>
      <c r="G16" s="21"/>
      <c r="H16" s="21">
        <v>5.0000000000000001E-3</v>
      </c>
      <c r="I16" s="57">
        <f t="shared" si="0"/>
        <v>3.0000000000000002E-2</v>
      </c>
      <c r="J16" s="39"/>
    </row>
    <row r="17" spans="1:25" ht="14.45" hidden="1" customHeight="1" outlineLevel="1" x14ac:dyDescent="0.25">
      <c r="A17" s="37"/>
      <c r="B17" s="12" t="s">
        <v>20</v>
      </c>
      <c r="C17" s="12" t="s">
        <v>215</v>
      </c>
      <c r="D17" s="73">
        <v>2.5000000000000001E-2</v>
      </c>
      <c r="E17" s="15" t="s">
        <v>13</v>
      </c>
      <c r="F17" s="15"/>
      <c r="G17" s="21"/>
      <c r="H17" s="21">
        <v>5.0000000000000001E-3</v>
      </c>
      <c r="I17" s="57">
        <f t="shared" si="0"/>
        <v>3.0000000000000002E-2</v>
      </c>
      <c r="J17" s="39"/>
    </row>
    <row r="18" spans="1:25" ht="14.45" hidden="1" customHeight="1" outlineLevel="1" x14ac:dyDescent="0.25">
      <c r="A18" s="37"/>
      <c r="B18" s="12" t="s">
        <v>21</v>
      </c>
      <c r="C18" s="12" t="s">
        <v>216</v>
      </c>
      <c r="D18" s="73">
        <v>2.5000000000000001E-2</v>
      </c>
      <c r="E18" s="15" t="s">
        <v>13</v>
      </c>
      <c r="F18" s="15"/>
      <c r="G18" s="21"/>
      <c r="H18" s="21">
        <v>5.0000000000000001E-3</v>
      </c>
      <c r="I18" s="57">
        <f t="shared" si="0"/>
        <v>3.0000000000000002E-2</v>
      </c>
      <c r="J18" s="39"/>
    </row>
    <row r="19" spans="1:25" ht="14.45" hidden="1" customHeight="1" outlineLevel="1" x14ac:dyDescent="0.25">
      <c r="A19" s="37"/>
      <c r="B19" s="12" t="s">
        <v>22</v>
      </c>
      <c r="C19" s="12" t="s">
        <v>217</v>
      </c>
      <c r="D19" s="73">
        <v>2.5000000000000001E-2</v>
      </c>
      <c r="E19" s="15" t="s">
        <v>13</v>
      </c>
      <c r="F19" s="15"/>
      <c r="G19" s="21"/>
      <c r="H19" s="21">
        <v>5.0000000000000001E-3</v>
      </c>
      <c r="I19" s="57">
        <f t="shared" si="0"/>
        <v>3.0000000000000002E-2</v>
      </c>
      <c r="J19" s="39"/>
    </row>
    <row r="20" spans="1:25" ht="29.1" hidden="1" customHeight="1" outlineLevel="1" x14ac:dyDescent="0.25">
      <c r="A20" s="58"/>
      <c r="B20" s="16" t="s">
        <v>23</v>
      </c>
      <c r="C20" s="16" t="s">
        <v>332</v>
      </c>
      <c r="D20" s="73">
        <v>2.5000000000000001E-2</v>
      </c>
      <c r="E20" s="14" t="s">
        <v>13</v>
      </c>
      <c r="F20" s="17"/>
      <c r="G20" s="20">
        <v>8.9999999999999993E-3</v>
      </c>
      <c r="H20" s="21">
        <v>5.0000000000000001E-3</v>
      </c>
      <c r="I20" s="56">
        <f t="shared" si="0"/>
        <v>3.9E-2</v>
      </c>
      <c r="J20" s="39"/>
    </row>
    <row r="21" spans="1:25" ht="29.1" hidden="1" customHeight="1" outlineLevel="1" x14ac:dyDescent="0.25">
      <c r="A21" s="58"/>
      <c r="B21" s="16" t="s">
        <v>24</v>
      </c>
      <c r="C21" s="16" t="s">
        <v>333</v>
      </c>
      <c r="D21" s="73">
        <v>2.5000000000000001E-2</v>
      </c>
      <c r="E21" s="14" t="s">
        <v>13</v>
      </c>
      <c r="F21" s="17"/>
      <c r="G21" s="20">
        <v>8.9999999999999993E-3</v>
      </c>
      <c r="H21" s="21"/>
      <c r="I21" s="56">
        <f>SUM(D21:E21,G21,H21)</f>
        <v>3.4000000000000002E-2</v>
      </c>
      <c r="J21" s="39"/>
    </row>
    <row r="22" spans="1:25" ht="29.1" hidden="1" customHeight="1" outlineLevel="1" x14ac:dyDescent="0.25">
      <c r="A22" s="58"/>
      <c r="B22" s="16" t="s">
        <v>196</v>
      </c>
      <c r="C22" s="16" t="s">
        <v>218</v>
      </c>
      <c r="D22" s="73">
        <v>2.5000000000000001E-2</v>
      </c>
      <c r="E22" s="14">
        <v>0</v>
      </c>
      <c r="F22" s="17"/>
      <c r="G22" s="21"/>
      <c r="H22" s="20">
        <v>5.0000000000000001E-3</v>
      </c>
      <c r="I22" s="56">
        <f t="shared" si="0"/>
        <v>3.0000000000000002E-2</v>
      </c>
      <c r="J22" s="39"/>
    </row>
    <row r="23" spans="1:25" ht="45" hidden="1" outlineLevel="1" x14ac:dyDescent="0.25">
      <c r="A23" s="59"/>
      <c r="B23" s="16" t="s">
        <v>173</v>
      </c>
      <c r="C23" s="16" t="s">
        <v>334</v>
      </c>
      <c r="D23" s="73">
        <v>2.5000000000000001E-2</v>
      </c>
      <c r="E23" s="14">
        <v>0</v>
      </c>
      <c r="F23" s="17"/>
      <c r="G23" s="20">
        <v>8.9999999999999993E-3</v>
      </c>
      <c r="H23" s="20">
        <v>5.0000000000000001E-3</v>
      </c>
      <c r="I23" s="56">
        <f>SUM(D23:E23,G23,H23)</f>
        <v>3.9E-2</v>
      </c>
      <c r="J23" s="39"/>
    </row>
    <row r="24" spans="1:25" ht="30" hidden="1" outlineLevel="1" x14ac:dyDescent="0.25">
      <c r="A24" s="59"/>
      <c r="B24" s="16" t="s">
        <v>354</v>
      </c>
      <c r="C24" s="16" t="s">
        <v>355</v>
      </c>
      <c r="D24" s="73">
        <v>2.5000000000000001E-2</v>
      </c>
      <c r="E24" s="14">
        <v>0</v>
      </c>
      <c r="F24" s="17"/>
      <c r="G24" s="20">
        <v>2.5000000000000001E-3</v>
      </c>
      <c r="H24" s="21"/>
      <c r="I24" s="56">
        <f>SUM(D24:E24,G24,H24)</f>
        <v>2.75E-2</v>
      </c>
      <c r="J24" s="22" t="s">
        <v>404</v>
      </c>
    </row>
    <row r="25" spans="1:25" s="44" customFormat="1" ht="14.45" customHeight="1" x14ac:dyDescent="0.25">
      <c r="A25" s="120" t="s">
        <v>25</v>
      </c>
      <c r="B25" s="121"/>
      <c r="C25" s="122"/>
      <c r="D25" s="123">
        <v>2.5000000000000001E-2</v>
      </c>
      <c r="E25" s="124">
        <v>5.0000000000000001E-3</v>
      </c>
      <c r="F25" s="126" t="s">
        <v>26</v>
      </c>
      <c r="G25" s="129" t="s">
        <v>27</v>
      </c>
      <c r="H25" s="126" t="s">
        <v>26</v>
      </c>
      <c r="I25" s="113" t="s">
        <v>402</v>
      </c>
      <c r="J25" s="115" t="s">
        <v>396</v>
      </c>
      <c r="L25" s="53"/>
      <c r="M25" s="53"/>
      <c r="N25" s="53"/>
      <c r="O25" s="53"/>
      <c r="P25" s="53"/>
      <c r="Q25" s="53"/>
      <c r="R25" s="53"/>
      <c r="S25" s="53"/>
      <c r="T25" s="53"/>
      <c r="U25" s="53"/>
      <c r="V25" s="53"/>
      <c r="W25" s="53"/>
      <c r="X25" s="53"/>
      <c r="Y25" s="53"/>
    </row>
    <row r="26" spans="1:25" s="44" customFormat="1" ht="14.45" customHeight="1" collapsed="1" x14ac:dyDescent="0.25">
      <c r="A26" s="117" t="s">
        <v>29</v>
      </c>
      <c r="B26" s="118"/>
      <c r="C26" s="119"/>
      <c r="D26" s="98"/>
      <c r="E26" s="125"/>
      <c r="F26" s="114"/>
      <c r="G26" s="104"/>
      <c r="H26" s="114"/>
      <c r="I26" s="114"/>
      <c r="J26" s="116"/>
      <c r="L26" s="53"/>
      <c r="M26" s="53"/>
      <c r="N26" s="53"/>
      <c r="O26" s="53"/>
      <c r="P26" s="53"/>
      <c r="Q26" s="53"/>
      <c r="R26" s="53"/>
      <c r="S26" s="53"/>
      <c r="T26" s="53"/>
      <c r="U26" s="53"/>
      <c r="V26" s="53"/>
      <c r="W26" s="53"/>
      <c r="X26" s="53"/>
      <c r="Y26" s="53"/>
    </row>
    <row r="27" spans="1:25" ht="14.45" hidden="1" customHeight="1" outlineLevel="1" x14ac:dyDescent="0.25">
      <c r="A27" s="37"/>
      <c r="B27" s="12" t="s">
        <v>204</v>
      </c>
      <c r="C27" s="12" t="s">
        <v>226</v>
      </c>
      <c r="D27" s="73">
        <v>2.5000000000000001E-2</v>
      </c>
      <c r="E27" s="21">
        <v>5.0000000000000001E-3</v>
      </c>
      <c r="F27" s="7" t="s">
        <v>14</v>
      </c>
      <c r="G27" s="20">
        <v>7.4999999999999997E-3</v>
      </c>
      <c r="H27" s="7" t="s">
        <v>14</v>
      </c>
      <c r="I27" s="38">
        <f>SUM(D27:H27)</f>
        <v>3.7500000000000006E-2</v>
      </c>
      <c r="J27" s="39"/>
    </row>
    <row r="28" spans="1:25" ht="14.45" hidden="1" customHeight="1" outlineLevel="1" x14ac:dyDescent="0.25">
      <c r="A28" s="37"/>
      <c r="B28" s="12" t="s">
        <v>193</v>
      </c>
      <c r="C28" s="12" t="s">
        <v>225</v>
      </c>
      <c r="D28" s="73">
        <v>2.5000000000000001E-2</v>
      </c>
      <c r="E28" s="21">
        <v>5.0000000000000001E-3</v>
      </c>
      <c r="F28" s="7" t="s">
        <v>14</v>
      </c>
      <c r="G28" s="20">
        <v>7.4999999999999997E-3</v>
      </c>
      <c r="H28" s="7" t="s">
        <v>14</v>
      </c>
      <c r="I28" s="38">
        <f t="shared" ref="I28:I32" si="1">SUM(D28:H28)</f>
        <v>3.7500000000000006E-2</v>
      </c>
      <c r="J28" s="39"/>
    </row>
    <row r="29" spans="1:25" ht="14.45" hidden="1" customHeight="1" outlineLevel="1" x14ac:dyDescent="0.25">
      <c r="A29" s="37"/>
      <c r="B29" s="12" t="s">
        <v>30</v>
      </c>
      <c r="C29" s="12" t="s">
        <v>220</v>
      </c>
      <c r="D29" s="73">
        <v>2.5000000000000001E-2</v>
      </c>
      <c r="E29" s="21">
        <v>5.0000000000000001E-3</v>
      </c>
      <c r="F29" s="7" t="s">
        <v>14</v>
      </c>
      <c r="G29" s="21">
        <v>1.4999999999999999E-2</v>
      </c>
      <c r="H29" s="7" t="s">
        <v>14</v>
      </c>
      <c r="I29" s="38">
        <f t="shared" si="1"/>
        <v>4.4999999999999998E-2</v>
      </c>
      <c r="J29" s="39"/>
    </row>
    <row r="30" spans="1:25" ht="14.45" hidden="1" customHeight="1" outlineLevel="1" x14ac:dyDescent="0.25">
      <c r="A30" s="37"/>
      <c r="B30" s="12" t="s">
        <v>31</v>
      </c>
      <c r="C30" s="12" t="s">
        <v>224</v>
      </c>
      <c r="D30" s="73">
        <v>2.5000000000000001E-2</v>
      </c>
      <c r="E30" s="21">
        <v>5.0000000000000001E-3</v>
      </c>
      <c r="F30" s="7" t="s">
        <v>14</v>
      </c>
      <c r="G30" s="21">
        <v>1.4999999999999999E-2</v>
      </c>
      <c r="H30" s="7" t="s">
        <v>14</v>
      </c>
      <c r="I30" s="38">
        <f t="shared" si="1"/>
        <v>4.4999999999999998E-2</v>
      </c>
      <c r="J30" s="39"/>
    </row>
    <row r="31" spans="1:25" ht="14.45" hidden="1" customHeight="1" outlineLevel="1" x14ac:dyDescent="0.25">
      <c r="A31" s="37"/>
      <c r="B31" s="12" t="s">
        <v>194</v>
      </c>
      <c r="C31" s="12" t="s">
        <v>221</v>
      </c>
      <c r="D31" s="73">
        <v>2.5000000000000001E-2</v>
      </c>
      <c r="E31" s="21">
        <v>5.0000000000000001E-3</v>
      </c>
      <c r="F31" s="7" t="s">
        <v>14</v>
      </c>
      <c r="G31" s="21">
        <v>1.4999999999999999E-2</v>
      </c>
      <c r="H31" s="7" t="s">
        <v>14</v>
      </c>
      <c r="I31" s="38">
        <f t="shared" si="1"/>
        <v>4.4999999999999998E-2</v>
      </c>
      <c r="J31" s="39"/>
    </row>
    <row r="32" spans="1:25" ht="14.45" hidden="1" customHeight="1" outlineLevel="1" x14ac:dyDescent="0.25">
      <c r="A32" s="37"/>
      <c r="B32" s="12" t="s">
        <v>32</v>
      </c>
      <c r="C32" s="12" t="s">
        <v>222</v>
      </c>
      <c r="D32" s="73">
        <v>2.5000000000000001E-2</v>
      </c>
      <c r="E32" s="21">
        <v>5.0000000000000001E-3</v>
      </c>
      <c r="F32" s="7" t="s">
        <v>14</v>
      </c>
      <c r="G32" s="21">
        <v>1.4999999999999999E-2</v>
      </c>
      <c r="H32" s="7" t="s">
        <v>14</v>
      </c>
      <c r="I32" s="38">
        <f t="shared" si="1"/>
        <v>4.4999999999999998E-2</v>
      </c>
      <c r="J32" s="39"/>
    </row>
    <row r="33" spans="1:25" ht="14.45" hidden="1" customHeight="1" outlineLevel="1" x14ac:dyDescent="0.25">
      <c r="A33" s="37"/>
      <c r="B33" s="12" t="s">
        <v>33</v>
      </c>
      <c r="C33" s="12" t="s">
        <v>219</v>
      </c>
      <c r="D33" s="73">
        <v>2.5000000000000001E-2</v>
      </c>
      <c r="E33" s="21">
        <v>5.0000000000000001E-3</v>
      </c>
      <c r="F33" s="7" t="s">
        <v>14</v>
      </c>
      <c r="G33" s="21">
        <v>1.4999999999999999E-2</v>
      </c>
      <c r="H33" s="7" t="s">
        <v>14</v>
      </c>
      <c r="I33" s="38">
        <f>SUM(D33:H33)</f>
        <v>4.4999999999999998E-2</v>
      </c>
      <c r="J33" s="39"/>
    </row>
    <row r="34" spans="1:25" ht="14.45" hidden="1" customHeight="1" outlineLevel="1" x14ac:dyDescent="0.25">
      <c r="A34" s="37"/>
      <c r="B34" s="12" t="s">
        <v>34</v>
      </c>
      <c r="C34" s="12" t="s">
        <v>223</v>
      </c>
      <c r="D34" s="73">
        <v>2.5000000000000001E-2</v>
      </c>
      <c r="E34" s="21">
        <v>5.0000000000000001E-3</v>
      </c>
      <c r="F34" s="7" t="s">
        <v>14</v>
      </c>
      <c r="G34" s="20">
        <v>7.4999999999999997E-3</v>
      </c>
      <c r="H34" s="7" t="s">
        <v>14</v>
      </c>
      <c r="I34" s="38">
        <f>SUM(D34:H34)</f>
        <v>3.7500000000000006E-2</v>
      </c>
      <c r="J34" s="39"/>
    </row>
    <row r="35" spans="1:25" s="44" customFormat="1" ht="15" customHeight="1" x14ac:dyDescent="0.25">
      <c r="A35" s="120" t="s">
        <v>148</v>
      </c>
      <c r="B35" s="121"/>
      <c r="C35" s="122"/>
      <c r="D35" s="123">
        <v>2.5000000000000001E-2</v>
      </c>
      <c r="E35" s="124">
        <v>0.02</v>
      </c>
      <c r="F35" s="126" t="s">
        <v>26</v>
      </c>
      <c r="G35" s="127" t="s">
        <v>391</v>
      </c>
      <c r="H35" s="129" t="s">
        <v>356</v>
      </c>
      <c r="I35" s="130" t="s">
        <v>357</v>
      </c>
      <c r="J35" s="132"/>
      <c r="L35" s="53"/>
      <c r="M35" s="53"/>
      <c r="N35" s="53"/>
      <c r="O35" s="53"/>
      <c r="P35" s="53"/>
      <c r="Q35" s="53"/>
      <c r="R35" s="53"/>
      <c r="S35" s="53"/>
      <c r="T35" s="53"/>
      <c r="U35" s="53"/>
      <c r="V35" s="53"/>
      <c r="W35" s="53"/>
      <c r="X35" s="53"/>
      <c r="Y35" s="53"/>
    </row>
    <row r="36" spans="1:25" s="44" customFormat="1" ht="14.45" customHeight="1" collapsed="1" x14ac:dyDescent="0.25">
      <c r="A36" s="117" t="s">
        <v>149</v>
      </c>
      <c r="B36" s="118"/>
      <c r="C36" s="119"/>
      <c r="D36" s="98"/>
      <c r="E36" s="125"/>
      <c r="F36" s="114"/>
      <c r="G36" s="128"/>
      <c r="H36" s="104"/>
      <c r="I36" s="131"/>
      <c r="J36" s="133"/>
      <c r="L36" s="53"/>
      <c r="M36" s="53"/>
      <c r="N36" s="53"/>
      <c r="O36" s="53"/>
      <c r="P36" s="53"/>
      <c r="Q36" s="53"/>
      <c r="R36" s="53"/>
      <c r="S36" s="53"/>
      <c r="T36" s="53"/>
      <c r="U36" s="53"/>
      <c r="V36" s="53"/>
      <c r="W36" s="53"/>
      <c r="X36" s="53"/>
      <c r="Y36" s="53"/>
    </row>
    <row r="37" spans="1:25" ht="14.45" hidden="1" customHeight="1" outlineLevel="1" x14ac:dyDescent="0.25">
      <c r="A37" s="42"/>
      <c r="B37" s="12" t="s">
        <v>150</v>
      </c>
      <c r="C37" s="12" t="s">
        <v>231</v>
      </c>
      <c r="D37" s="29">
        <v>2.5000000000000001E-2</v>
      </c>
      <c r="E37" s="21">
        <v>0.02</v>
      </c>
      <c r="F37" s="7" t="s">
        <v>26</v>
      </c>
      <c r="G37" s="20">
        <v>5.0000000000000001E-3</v>
      </c>
      <c r="H37" s="34">
        <v>0.03</v>
      </c>
      <c r="I37" s="38">
        <f>SUM(D37:H37)</f>
        <v>7.9999999999999988E-2</v>
      </c>
      <c r="J37" s="39"/>
    </row>
    <row r="38" spans="1:25" ht="14.45" hidden="1" customHeight="1" outlineLevel="1" x14ac:dyDescent="0.25">
      <c r="A38" s="42"/>
      <c r="B38" s="12" t="s">
        <v>151</v>
      </c>
      <c r="C38" s="12" t="s">
        <v>229</v>
      </c>
      <c r="D38" s="29">
        <v>2.5000000000000001E-2</v>
      </c>
      <c r="E38" s="21">
        <v>0.02</v>
      </c>
      <c r="F38" s="7" t="s">
        <v>26</v>
      </c>
      <c r="G38" s="20">
        <v>0.01</v>
      </c>
      <c r="H38" s="34">
        <v>0.03</v>
      </c>
      <c r="I38" s="38">
        <f>SUM(D38:H38)</f>
        <v>8.4999999999999992E-2</v>
      </c>
      <c r="J38" s="39"/>
    </row>
    <row r="39" spans="1:25" ht="14.45" hidden="1" customHeight="1" outlineLevel="1" x14ac:dyDescent="0.25">
      <c r="A39" s="42"/>
      <c r="B39" s="12" t="s">
        <v>152</v>
      </c>
      <c r="C39" s="12" t="s">
        <v>232</v>
      </c>
      <c r="D39" s="29">
        <v>2.5000000000000001E-2</v>
      </c>
      <c r="E39" s="21">
        <v>0.02</v>
      </c>
      <c r="F39" s="7" t="s">
        <v>26</v>
      </c>
      <c r="G39" s="20">
        <v>7.4999999999999997E-3</v>
      </c>
      <c r="H39" s="34">
        <v>0.03</v>
      </c>
      <c r="I39" s="38">
        <f t="shared" ref="I39:I41" si="2">SUM(D39:H39)</f>
        <v>8.249999999999999E-2</v>
      </c>
      <c r="J39" s="39"/>
    </row>
    <row r="40" spans="1:25" ht="14.45" hidden="1" customHeight="1" outlineLevel="1" x14ac:dyDescent="0.25">
      <c r="A40" s="42"/>
      <c r="B40" s="12" t="s">
        <v>175</v>
      </c>
      <c r="C40" s="12" t="s">
        <v>228</v>
      </c>
      <c r="D40" s="29">
        <v>2.5000000000000001E-2</v>
      </c>
      <c r="E40" s="21">
        <v>0.02</v>
      </c>
      <c r="F40" s="7" t="s">
        <v>26</v>
      </c>
      <c r="G40" s="20">
        <v>0.01</v>
      </c>
      <c r="H40" s="34">
        <v>0.03</v>
      </c>
      <c r="I40" s="38">
        <f t="shared" si="2"/>
        <v>8.4999999999999992E-2</v>
      </c>
      <c r="J40" s="39"/>
    </row>
    <row r="41" spans="1:25" ht="14.45" hidden="1" customHeight="1" outlineLevel="1" x14ac:dyDescent="0.25">
      <c r="A41" s="42"/>
      <c r="B41" s="12" t="s">
        <v>153</v>
      </c>
      <c r="C41" s="12" t="s">
        <v>230</v>
      </c>
      <c r="D41" s="29">
        <v>2.5000000000000001E-2</v>
      </c>
      <c r="E41" s="21">
        <v>0.02</v>
      </c>
      <c r="F41" s="7" t="s">
        <v>26</v>
      </c>
      <c r="G41" s="20">
        <v>7.4999999999999997E-3</v>
      </c>
      <c r="H41" s="34">
        <v>0.03</v>
      </c>
      <c r="I41" s="38">
        <f t="shared" si="2"/>
        <v>8.249999999999999E-2</v>
      </c>
      <c r="J41" s="39"/>
    </row>
    <row r="42" spans="1:25" ht="14.45" hidden="1" customHeight="1" outlineLevel="1" x14ac:dyDescent="0.25">
      <c r="A42" s="42"/>
      <c r="B42" s="12" t="s">
        <v>154</v>
      </c>
      <c r="C42" s="12" t="s">
        <v>227</v>
      </c>
      <c r="D42" s="29">
        <v>2.5000000000000001E-2</v>
      </c>
      <c r="E42" s="21">
        <v>0.02</v>
      </c>
      <c r="F42" s="7" t="s">
        <v>26</v>
      </c>
      <c r="G42" s="20">
        <v>0.01</v>
      </c>
      <c r="H42" s="34">
        <v>0.03</v>
      </c>
      <c r="I42" s="38">
        <f>SUM(D42:H42)</f>
        <v>8.4999999999999992E-2</v>
      </c>
      <c r="J42" s="39"/>
    </row>
    <row r="43" spans="1:25" s="44" customFormat="1" ht="14.45" customHeight="1" x14ac:dyDescent="0.25">
      <c r="A43" s="120" t="s">
        <v>155</v>
      </c>
      <c r="B43" s="121"/>
      <c r="C43" s="122"/>
      <c r="D43" s="134">
        <v>2.5000000000000001E-2</v>
      </c>
      <c r="E43" s="124">
        <v>0.01</v>
      </c>
      <c r="F43" s="60" t="s">
        <v>26</v>
      </c>
      <c r="G43" s="129" t="s">
        <v>395</v>
      </c>
      <c r="H43" s="129" t="s">
        <v>164</v>
      </c>
      <c r="I43" s="130" t="s">
        <v>358</v>
      </c>
      <c r="J43" s="135" t="s">
        <v>409</v>
      </c>
      <c r="L43" s="53"/>
      <c r="M43" s="53"/>
      <c r="N43" s="53"/>
      <c r="O43" s="53"/>
      <c r="P43" s="53"/>
      <c r="Q43" s="53"/>
      <c r="R43" s="53"/>
      <c r="S43" s="53"/>
      <c r="T43" s="53"/>
      <c r="U43" s="53"/>
      <c r="V43" s="53"/>
      <c r="W43" s="53"/>
      <c r="X43" s="53"/>
      <c r="Y43" s="53"/>
    </row>
    <row r="44" spans="1:25" s="44" customFormat="1" ht="14.45" customHeight="1" collapsed="1" x14ac:dyDescent="0.25">
      <c r="A44" s="117" t="s">
        <v>156</v>
      </c>
      <c r="B44" s="118"/>
      <c r="C44" s="119"/>
      <c r="D44" s="125"/>
      <c r="E44" s="125"/>
      <c r="F44" s="61"/>
      <c r="G44" s="104"/>
      <c r="H44" s="104"/>
      <c r="I44" s="131"/>
      <c r="J44" s="136"/>
      <c r="L44" s="53"/>
      <c r="M44" s="53"/>
      <c r="N44" s="53"/>
      <c r="O44" s="53"/>
      <c r="P44" s="53"/>
      <c r="Q44" s="53"/>
      <c r="R44" s="53"/>
      <c r="S44" s="53"/>
      <c r="T44" s="53"/>
      <c r="U44" s="53"/>
      <c r="V44" s="53"/>
      <c r="W44" s="53"/>
      <c r="X44" s="53"/>
      <c r="Y44" s="53"/>
    </row>
    <row r="45" spans="1:25" ht="14.45" hidden="1" customHeight="1" outlineLevel="1" x14ac:dyDescent="0.25">
      <c r="A45" s="37"/>
      <c r="B45" s="12" t="s">
        <v>157</v>
      </c>
      <c r="C45" s="12" t="s">
        <v>233</v>
      </c>
      <c r="D45" s="29">
        <v>2.5000000000000001E-2</v>
      </c>
      <c r="E45" s="21">
        <v>0.01</v>
      </c>
      <c r="F45" s="7" t="s">
        <v>26</v>
      </c>
      <c r="G45" s="20">
        <v>0.02</v>
      </c>
      <c r="H45" s="21">
        <v>1.4999999999999999E-2</v>
      </c>
      <c r="I45" s="38">
        <f>D45+E45+G45+H45</f>
        <v>7.0000000000000007E-2</v>
      </c>
      <c r="J45" s="39"/>
    </row>
    <row r="46" spans="1:25" ht="14.45" hidden="1" customHeight="1" outlineLevel="1" x14ac:dyDescent="0.25">
      <c r="A46" s="37"/>
      <c r="B46" s="62" t="s">
        <v>158</v>
      </c>
      <c r="C46" s="12" t="s">
        <v>234</v>
      </c>
      <c r="D46" s="29">
        <v>2.5000000000000001E-2</v>
      </c>
      <c r="E46" s="21">
        <v>0.01</v>
      </c>
      <c r="F46" s="7" t="s">
        <v>26</v>
      </c>
      <c r="G46" s="20">
        <v>0.01</v>
      </c>
      <c r="H46" s="21">
        <v>1.4999999999999999E-2</v>
      </c>
      <c r="I46" s="38">
        <f>D46+E46+G46+H46</f>
        <v>6.0000000000000005E-2</v>
      </c>
      <c r="J46" s="39"/>
    </row>
    <row r="47" spans="1:25" ht="14.45" hidden="1" customHeight="1" outlineLevel="1" x14ac:dyDescent="0.25">
      <c r="A47" s="37"/>
      <c r="B47" s="12" t="s">
        <v>159</v>
      </c>
      <c r="C47" s="12" t="s">
        <v>235</v>
      </c>
      <c r="D47" s="29">
        <v>2.5000000000000001E-2</v>
      </c>
      <c r="E47" s="21">
        <v>0.01</v>
      </c>
      <c r="F47" s="7" t="s">
        <v>26</v>
      </c>
      <c r="G47" s="20">
        <v>2.5000000000000001E-3</v>
      </c>
      <c r="H47" s="21">
        <v>1.4999999999999999E-2</v>
      </c>
      <c r="I47" s="38">
        <f>D47+E47+G47+H47</f>
        <v>5.2500000000000005E-2</v>
      </c>
      <c r="J47" s="39"/>
    </row>
    <row r="48" spans="1:25" hidden="1" outlineLevel="1" x14ac:dyDescent="0.25">
      <c r="A48" s="37"/>
      <c r="B48" s="12" t="s">
        <v>160</v>
      </c>
      <c r="C48" s="12" t="s">
        <v>236</v>
      </c>
      <c r="D48" s="29">
        <v>2.5000000000000001E-2</v>
      </c>
      <c r="E48" s="21">
        <v>0.01</v>
      </c>
      <c r="F48" s="13" t="s">
        <v>26</v>
      </c>
      <c r="G48" s="20">
        <v>1.4999999999999999E-2</v>
      </c>
      <c r="H48" s="21">
        <v>1.4999999999999999E-2</v>
      </c>
      <c r="I48" s="38">
        <f t="shared" ref="I48:I51" si="3">D48+E48+G48+H48</f>
        <v>6.5000000000000002E-2</v>
      </c>
      <c r="J48" s="39"/>
    </row>
    <row r="49" spans="1:25" hidden="1" outlineLevel="1" x14ac:dyDescent="0.25">
      <c r="A49" s="37"/>
      <c r="B49" s="12" t="s">
        <v>161</v>
      </c>
      <c r="C49" s="12" t="s">
        <v>237</v>
      </c>
      <c r="D49" s="29">
        <v>2.5000000000000001E-2</v>
      </c>
      <c r="E49" s="21">
        <v>0.01</v>
      </c>
      <c r="F49" s="7" t="s">
        <v>26</v>
      </c>
      <c r="G49" s="20">
        <v>0.02</v>
      </c>
      <c r="H49" s="21">
        <v>1.4999999999999999E-2</v>
      </c>
      <c r="I49" s="38">
        <f>D49+E49+G49+H49</f>
        <v>7.0000000000000007E-2</v>
      </c>
      <c r="J49" s="39"/>
    </row>
    <row r="50" spans="1:25" ht="14.45" hidden="1" customHeight="1" outlineLevel="1" x14ac:dyDescent="0.25">
      <c r="A50" s="37"/>
      <c r="B50" s="12" t="s">
        <v>162</v>
      </c>
      <c r="C50" s="12" t="s">
        <v>238</v>
      </c>
      <c r="D50" s="29">
        <v>2.5000000000000001E-2</v>
      </c>
      <c r="E50" s="21">
        <v>0.01</v>
      </c>
      <c r="F50" s="7" t="s">
        <v>26</v>
      </c>
      <c r="G50" s="20">
        <v>1.4999999999999999E-2</v>
      </c>
      <c r="H50" s="21">
        <v>1.4999999999999999E-2</v>
      </c>
      <c r="I50" s="38">
        <f t="shared" si="3"/>
        <v>6.5000000000000002E-2</v>
      </c>
      <c r="J50" s="39"/>
    </row>
    <row r="51" spans="1:25" ht="14.45" hidden="1" customHeight="1" outlineLevel="1" x14ac:dyDescent="0.25">
      <c r="A51" s="37"/>
      <c r="B51" s="12" t="s">
        <v>163</v>
      </c>
      <c r="C51" s="12" t="s">
        <v>239</v>
      </c>
      <c r="D51" s="29">
        <v>2.5000000000000001E-2</v>
      </c>
      <c r="E51" s="21">
        <v>0.01</v>
      </c>
      <c r="F51" s="7" t="s">
        <v>26</v>
      </c>
      <c r="G51" s="20">
        <v>2.5000000000000001E-2</v>
      </c>
      <c r="H51" s="21">
        <v>1.4999999999999999E-2</v>
      </c>
      <c r="I51" s="38">
        <f t="shared" si="3"/>
        <v>7.5000000000000011E-2</v>
      </c>
      <c r="J51" s="39"/>
    </row>
    <row r="52" spans="1:25" s="44" customFormat="1" ht="21.6" customHeight="1" x14ac:dyDescent="0.25">
      <c r="A52" s="120" t="s">
        <v>35</v>
      </c>
      <c r="B52" s="121"/>
      <c r="C52" s="122"/>
      <c r="D52" s="123">
        <v>2.5000000000000001E-2</v>
      </c>
      <c r="E52" s="142">
        <v>5.0000000000000001E-3</v>
      </c>
      <c r="F52" s="126" t="s">
        <v>26</v>
      </c>
      <c r="G52" s="129" t="s">
        <v>392</v>
      </c>
      <c r="H52" s="126" t="s">
        <v>26</v>
      </c>
      <c r="I52" s="126" t="s">
        <v>359</v>
      </c>
      <c r="J52" s="137" t="s">
        <v>413</v>
      </c>
      <c r="L52" s="53"/>
      <c r="M52" s="53"/>
      <c r="N52" s="53"/>
      <c r="O52" s="53"/>
      <c r="P52" s="53"/>
      <c r="Q52" s="53"/>
      <c r="R52" s="53"/>
      <c r="S52" s="53"/>
      <c r="T52" s="53"/>
      <c r="U52" s="53"/>
      <c r="V52" s="53"/>
      <c r="W52" s="53"/>
      <c r="X52" s="53"/>
      <c r="Y52" s="53"/>
    </row>
    <row r="53" spans="1:25" s="44" customFormat="1" ht="23.45" customHeight="1" collapsed="1" x14ac:dyDescent="0.25">
      <c r="A53" s="139" t="s">
        <v>37</v>
      </c>
      <c r="B53" s="140"/>
      <c r="C53" s="141"/>
      <c r="D53" s="98"/>
      <c r="E53" s="143"/>
      <c r="F53" s="114"/>
      <c r="G53" s="104"/>
      <c r="H53" s="114"/>
      <c r="I53" s="114"/>
      <c r="J53" s="138"/>
      <c r="L53" s="53"/>
      <c r="M53" s="53"/>
      <c r="N53" s="53"/>
      <c r="O53" s="53"/>
      <c r="P53" s="53"/>
      <c r="Q53" s="53"/>
      <c r="R53" s="53"/>
      <c r="S53" s="53"/>
      <c r="T53" s="53"/>
      <c r="U53" s="53"/>
      <c r="V53" s="53"/>
      <c r="W53" s="53"/>
      <c r="X53" s="53"/>
      <c r="Y53" s="53"/>
    </row>
    <row r="54" spans="1:25" ht="14.45" hidden="1" customHeight="1" outlineLevel="1" x14ac:dyDescent="0.25">
      <c r="A54" s="37"/>
      <c r="B54" s="12" t="s">
        <v>38</v>
      </c>
      <c r="C54" s="12" t="s">
        <v>240</v>
      </c>
      <c r="D54" s="73">
        <v>2.5000000000000001E-2</v>
      </c>
      <c r="E54" s="21">
        <v>5.0000000000000001E-3</v>
      </c>
      <c r="F54" s="7" t="s">
        <v>14</v>
      </c>
      <c r="G54" s="20">
        <v>2.5000000000000001E-3</v>
      </c>
      <c r="H54" s="7" t="s">
        <v>14</v>
      </c>
      <c r="I54" s="38">
        <f>D54+E54+G54</f>
        <v>3.2500000000000001E-2</v>
      </c>
      <c r="J54" s="22"/>
    </row>
    <row r="55" spans="1:25" ht="14.45" hidden="1" customHeight="1" outlineLevel="1" x14ac:dyDescent="0.25">
      <c r="A55" s="37"/>
      <c r="B55" s="12" t="s">
        <v>39</v>
      </c>
      <c r="C55" s="12" t="s">
        <v>241</v>
      </c>
      <c r="D55" s="73">
        <v>2.5000000000000001E-2</v>
      </c>
      <c r="E55" s="21">
        <v>5.0000000000000001E-3</v>
      </c>
      <c r="F55" s="7" t="s">
        <v>14</v>
      </c>
      <c r="G55" s="7">
        <v>1.8749999999999999E-2</v>
      </c>
      <c r="H55" s="7" t="s">
        <v>14</v>
      </c>
      <c r="I55" s="63">
        <f t="shared" ref="I55:I58" si="4">D55+E55+G55</f>
        <v>4.8750000000000002E-2</v>
      </c>
      <c r="J55" s="22" t="s">
        <v>211</v>
      </c>
    </row>
    <row r="56" spans="1:25" ht="14.45" hidden="1" customHeight="1" outlineLevel="1" x14ac:dyDescent="0.25">
      <c r="A56" s="37"/>
      <c r="B56" s="12" t="s">
        <v>40</v>
      </c>
      <c r="C56" s="12" t="s">
        <v>242</v>
      </c>
      <c r="D56" s="73">
        <v>2.5000000000000001E-2</v>
      </c>
      <c r="E56" s="21">
        <v>5.0000000000000001E-3</v>
      </c>
      <c r="F56" s="7" t="s">
        <v>14</v>
      </c>
      <c r="G56" s="20">
        <v>7.4999999999999997E-3</v>
      </c>
      <c r="H56" s="7" t="s">
        <v>14</v>
      </c>
      <c r="I56" s="38">
        <f t="shared" si="4"/>
        <v>3.7500000000000006E-2</v>
      </c>
      <c r="J56" s="22" t="s">
        <v>211</v>
      </c>
    </row>
    <row r="57" spans="1:25" ht="14.45" hidden="1" customHeight="1" outlineLevel="1" x14ac:dyDescent="0.25">
      <c r="A57" s="37"/>
      <c r="B57" s="12" t="s">
        <v>41</v>
      </c>
      <c r="C57" s="12" t="s">
        <v>243</v>
      </c>
      <c r="D57" s="73">
        <v>2.5000000000000001E-2</v>
      </c>
      <c r="E57" s="21">
        <v>5.0000000000000001E-3</v>
      </c>
      <c r="F57" s="7" t="s">
        <v>14</v>
      </c>
      <c r="G57" s="20">
        <v>1.2500000000000001E-2</v>
      </c>
      <c r="H57" s="7" t="s">
        <v>14</v>
      </c>
      <c r="I57" s="38">
        <f t="shared" si="4"/>
        <v>4.2500000000000003E-2</v>
      </c>
      <c r="J57" s="22" t="s">
        <v>211</v>
      </c>
    </row>
    <row r="58" spans="1:25" ht="14.45" hidden="1" customHeight="1" outlineLevel="1" x14ac:dyDescent="0.25">
      <c r="A58" s="37"/>
      <c r="B58" s="12" t="s">
        <v>42</v>
      </c>
      <c r="C58" s="12" t="s">
        <v>244</v>
      </c>
      <c r="D58" s="73">
        <v>2.5000000000000001E-2</v>
      </c>
      <c r="E58" s="21">
        <v>5.0000000000000001E-3</v>
      </c>
      <c r="F58" s="7"/>
      <c r="G58" s="20">
        <v>2.5000000000000001E-3</v>
      </c>
      <c r="H58" s="7"/>
      <c r="I58" s="38">
        <f t="shared" si="4"/>
        <v>3.2500000000000001E-2</v>
      </c>
      <c r="J58" s="22"/>
    </row>
    <row r="59" spans="1:25" s="44" customFormat="1" ht="14.45" customHeight="1" x14ac:dyDescent="0.25">
      <c r="A59" s="120" t="s">
        <v>43</v>
      </c>
      <c r="B59" s="121"/>
      <c r="C59" s="122"/>
      <c r="D59" s="123">
        <v>2.5000000000000001E-2</v>
      </c>
      <c r="E59" s="142">
        <v>1.4999999999999999E-2</v>
      </c>
      <c r="F59" s="126" t="s">
        <v>26</v>
      </c>
      <c r="G59" s="129" t="s">
        <v>199</v>
      </c>
      <c r="H59" s="144"/>
      <c r="I59" s="113" t="s">
        <v>343</v>
      </c>
      <c r="J59" s="137"/>
      <c r="L59" s="53"/>
      <c r="M59" s="53"/>
      <c r="N59" s="53"/>
      <c r="O59" s="53"/>
      <c r="P59" s="53"/>
      <c r="Q59" s="53"/>
      <c r="R59" s="53"/>
      <c r="S59" s="53"/>
      <c r="T59" s="53"/>
      <c r="U59" s="53"/>
      <c r="V59" s="53"/>
      <c r="W59" s="53"/>
      <c r="X59" s="53"/>
      <c r="Y59" s="53"/>
    </row>
    <row r="60" spans="1:25" s="44" customFormat="1" ht="14.45" customHeight="1" collapsed="1" x14ac:dyDescent="0.25">
      <c r="A60" s="117" t="s">
        <v>45</v>
      </c>
      <c r="B60" s="118"/>
      <c r="C60" s="119"/>
      <c r="D60" s="98"/>
      <c r="E60" s="143"/>
      <c r="F60" s="114"/>
      <c r="G60" s="104"/>
      <c r="H60" s="100"/>
      <c r="I60" s="107"/>
      <c r="J60" s="138"/>
      <c r="L60" s="53"/>
      <c r="M60" s="53"/>
      <c r="N60" s="53"/>
      <c r="O60" s="53"/>
      <c r="P60" s="53"/>
      <c r="Q60" s="53"/>
      <c r="R60" s="53"/>
      <c r="S60" s="53"/>
      <c r="T60" s="53"/>
      <c r="U60" s="53"/>
      <c r="V60" s="53"/>
      <c r="W60" s="53"/>
      <c r="X60" s="53"/>
      <c r="Y60" s="53"/>
    </row>
    <row r="61" spans="1:25" ht="14.45" hidden="1" customHeight="1" outlineLevel="1" x14ac:dyDescent="0.25">
      <c r="A61" s="37"/>
      <c r="B61" s="12" t="s">
        <v>46</v>
      </c>
      <c r="C61" s="12" t="s">
        <v>248</v>
      </c>
      <c r="D61" s="74" t="s">
        <v>44</v>
      </c>
      <c r="E61" s="21">
        <v>1.4999999999999999E-2</v>
      </c>
      <c r="F61" s="7" t="s">
        <v>14</v>
      </c>
      <c r="G61" s="7" t="s">
        <v>47</v>
      </c>
      <c r="H61" s="14"/>
      <c r="I61" s="19">
        <f>D61+E61+G61</f>
        <v>0.06</v>
      </c>
      <c r="J61" s="39"/>
    </row>
    <row r="62" spans="1:25" ht="14.45" hidden="1" customHeight="1" outlineLevel="1" x14ac:dyDescent="0.25">
      <c r="A62" s="37"/>
      <c r="B62" s="12" t="s">
        <v>48</v>
      </c>
      <c r="C62" s="12" t="s">
        <v>247</v>
      </c>
      <c r="D62" s="74" t="s">
        <v>44</v>
      </c>
      <c r="E62" s="21">
        <v>1.4999999999999999E-2</v>
      </c>
      <c r="F62" s="7"/>
      <c r="G62" s="7" t="s">
        <v>47</v>
      </c>
      <c r="H62" s="14"/>
      <c r="I62" s="19">
        <f t="shared" ref="I62:I64" si="5">D62+E62+G62</f>
        <v>0.06</v>
      </c>
      <c r="J62" s="39"/>
    </row>
    <row r="63" spans="1:25" ht="14.45" hidden="1" customHeight="1" outlineLevel="1" x14ac:dyDescent="0.25">
      <c r="A63" s="37"/>
      <c r="B63" s="12" t="s">
        <v>49</v>
      </c>
      <c r="C63" s="12" t="s">
        <v>245</v>
      </c>
      <c r="D63" s="74" t="s">
        <v>44</v>
      </c>
      <c r="E63" s="21">
        <v>1.4999999999999999E-2</v>
      </c>
      <c r="F63" s="7" t="s">
        <v>14</v>
      </c>
      <c r="G63" s="7" t="s">
        <v>47</v>
      </c>
      <c r="H63" s="14"/>
      <c r="I63" s="19">
        <f t="shared" si="5"/>
        <v>0.06</v>
      </c>
      <c r="J63" s="39" t="s">
        <v>26</v>
      </c>
    </row>
    <row r="64" spans="1:25" ht="14.45" hidden="1" customHeight="1" outlineLevel="1" x14ac:dyDescent="0.25">
      <c r="A64" s="42"/>
      <c r="B64" s="16" t="s">
        <v>50</v>
      </c>
      <c r="C64" s="12" t="s">
        <v>246</v>
      </c>
      <c r="D64" s="75">
        <v>2.5000000000000001E-2</v>
      </c>
      <c r="E64" s="21">
        <v>1.4999999999999999E-2</v>
      </c>
      <c r="F64" s="24"/>
      <c r="G64" s="23">
        <v>0.02</v>
      </c>
      <c r="H64" s="18"/>
      <c r="I64" s="19">
        <f t="shared" si="5"/>
        <v>0.06</v>
      </c>
      <c r="J64" s="43"/>
    </row>
    <row r="65" spans="1:25" s="44" customFormat="1" ht="14.45" customHeight="1" x14ac:dyDescent="0.25">
      <c r="A65" s="120" t="s">
        <v>51</v>
      </c>
      <c r="B65" s="121"/>
      <c r="C65" s="122"/>
      <c r="D65" s="145">
        <v>2.5000000000000001E-2</v>
      </c>
      <c r="E65" s="144">
        <v>0</v>
      </c>
      <c r="F65" s="126"/>
      <c r="G65" s="127" t="s">
        <v>201</v>
      </c>
      <c r="H65" s="144" t="s">
        <v>403</v>
      </c>
      <c r="I65" s="113" t="s">
        <v>342</v>
      </c>
      <c r="J65" s="115"/>
      <c r="L65" s="53"/>
      <c r="M65" s="53"/>
      <c r="N65" s="53"/>
      <c r="O65" s="53"/>
      <c r="P65" s="53"/>
      <c r="Q65" s="53"/>
      <c r="R65" s="53"/>
      <c r="S65" s="53"/>
      <c r="T65" s="53"/>
      <c r="U65" s="53"/>
      <c r="V65" s="53"/>
      <c r="W65" s="53"/>
      <c r="X65" s="53"/>
      <c r="Y65" s="53"/>
    </row>
    <row r="66" spans="1:25" s="44" customFormat="1" ht="14.45" customHeight="1" collapsed="1" x14ac:dyDescent="0.25">
      <c r="A66" s="117" t="s">
        <v>52</v>
      </c>
      <c r="B66" s="118"/>
      <c r="C66" s="119"/>
      <c r="D66" s="146"/>
      <c r="E66" s="104"/>
      <c r="F66" s="114"/>
      <c r="G66" s="128"/>
      <c r="H66" s="100"/>
      <c r="I66" s="107"/>
      <c r="J66" s="116"/>
      <c r="L66" s="53"/>
      <c r="M66" s="53"/>
      <c r="N66" s="53"/>
      <c r="O66" s="53"/>
      <c r="P66" s="53"/>
      <c r="Q66" s="53"/>
      <c r="R66" s="53"/>
      <c r="S66" s="53"/>
      <c r="T66" s="53"/>
      <c r="U66" s="53"/>
      <c r="V66" s="53"/>
      <c r="W66" s="53"/>
      <c r="X66" s="53"/>
      <c r="Y66" s="53"/>
    </row>
    <row r="67" spans="1:25" ht="14.45" hidden="1" customHeight="1" outlineLevel="1" x14ac:dyDescent="0.25">
      <c r="A67" s="37"/>
      <c r="B67" s="12" t="s">
        <v>53</v>
      </c>
      <c r="C67" s="12" t="s">
        <v>251</v>
      </c>
      <c r="D67" s="29">
        <v>2.5000000000000001E-2</v>
      </c>
      <c r="E67" s="13">
        <v>0</v>
      </c>
      <c r="F67" s="7" t="s">
        <v>14</v>
      </c>
      <c r="G67" s="25" t="s">
        <v>54</v>
      </c>
      <c r="H67" s="21">
        <v>0.01</v>
      </c>
      <c r="I67" s="19">
        <f>D67+E67+G67+H67</f>
        <v>0.04</v>
      </c>
      <c r="J67" s="39"/>
    </row>
    <row r="68" spans="1:25" ht="14.45" hidden="1" customHeight="1" outlineLevel="1" x14ac:dyDescent="0.25">
      <c r="A68" s="37"/>
      <c r="B68" s="16" t="s">
        <v>55</v>
      </c>
      <c r="C68" s="12" t="s">
        <v>249</v>
      </c>
      <c r="D68" s="31">
        <v>2.5000000000000001E-2</v>
      </c>
      <c r="E68" s="23">
        <v>0</v>
      </c>
      <c r="F68" s="47"/>
      <c r="G68" s="25" t="s">
        <v>44</v>
      </c>
      <c r="H68" s="21">
        <v>0.01</v>
      </c>
      <c r="I68" s="19">
        <f t="shared" ref="I68:I69" si="6">D68+E68+G68+H68</f>
        <v>6.0000000000000005E-2</v>
      </c>
      <c r="J68" s="39"/>
    </row>
    <row r="69" spans="1:25" ht="14.45" hidden="1" customHeight="1" outlineLevel="1" x14ac:dyDescent="0.25">
      <c r="A69" s="37"/>
      <c r="B69" s="12" t="s">
        <v>56</v>
      </c>
      <c r="C69" s="12" t="s">
        <v>250</v>
      </c>
      <c r="D69" s="29">
        <v>2.5000000000000001E-2</v>
      </c>
      <c r="E69" s="13">
        <v>0</v>
      </c>
      <c r="F69" s="7" t="s">
        <v>14</v>
      </c>
      <c r="G69" s="21">
        <v>1.4999999999999999E-2</v>
      </c>
      <c r="H69" s="21">
        <v>0.01</v>
      </c>
      <c r="I69" s="19">
        <f t="shared" si="6"/>
        <v>0.05</v>
      </c>
      <c r="J69" s="39"/>
    </row>
    <row r="70" spans="1:25" s="44" customFormat="1" ht="14.45" customHeight="1" x14ac:dyDescent="0.25">
      <c r="A70" s="120" t="s">
        <v>57</v>
      </c>
      <c r="B70" s="121"/>
      <c r="C70" s="122"/>
      <c r="D70" s="123">
        <v>2.5000000000000001E-2</v>
      </c>
      <c r="E70" s="142">
        <v>0.01</v>
      </c>
      <c r="F70" s="129" t="s">
        <v>58</v>
      </c>
      <c r="G70" s="129" t="s">
        <v>186</v>
      </c>
      <c r="H70" s="126"/>
      <c r="I70" s="126" t="s">
        <v>344</v>
      </c>
      <c r="J70" s="115"/>
      <c r="L70" s="53"/>
      <c r="M70" s="53"/>
      <c r="N70" s="53"/>
      <c r="O70" s="53"/>
      <c r="P70" s="53"/>
      <c r="Q70" s="53"/>
      <c r="R70" s="53"/>
      <c r="S70" s="53"/>
      <c r="T70" s="53"/>
      <c r="U70" s="53"/>
      <c r="V70" s="53"/>
      <c r="W70" s="53"/>
      <c r="X70" s="53"/>
      <c r="Y70" s="53"/>
    </row>
    <row r="71" spans="1:25" s="44" customFormat="1" ht="14.45" customHeight="1" x14ac:dyDescent="0.25">
      <c r="A71" s="150" t="s">
        <v>59</v>
      </c>
      <c r="B71" s="151"/>
      <c r="C71" s="152"/>
      <c r="D71" s="97"/>
      <c r="E71" s="147"/>
      <c r="F71" s="105"/>
      <c r="G71" s="105"/>
      <c r="H71" s="148"/>
      <c r="I71" s="148"/>
      <c r="J71" s="149"/>
      <c r="L71" s="53"/>
      <c r="M71" s="53"/>
      <c r="N71" s="53"/>
      <c r="O71" s="53"/>
      <c r="P71" s="53"/>
      <c r="Q71" s="53"/>
      <c r="R71" s="53"/>
      <c r="S71" s="53"/>
      <c r="T71" s="53"/>
      <c r="U71" s="53"/>
      <c r="V71" s="53"/>
      <c r="W71" s="53"/>
      <c r="X71" s="53"/>
      <c r="Y71" s="53"/>
    </row>
    <row r="72" spans="1:25" s="44" customFormat="1" ht="14.45" customHeight="1" collapsed="1" x14ac:dyDescent="0.25">
      <c r="A72" s="117" t="s">
        <v>60</v>
      </c>
      <c r="B72" s="118"/>
      <c r="C72" s="119"/>
      <c r="D72" s="98"/>
      <c r="E72" s="143"/>
      <c r="F72" s="104"/>
      <c r="G72" s="104"/>
      <c r="H72" s="114"/>
      <c r="I72" s="114"/>
      <c r="J72" s="116"/>
      <c r="L72" s="53"/>
      <c r="M72" s="53"/>
      <c r="N72" s="53"/>
      <c r="O72" s="53"/>
      <c r="P72" s="53"/>
      <c r="Q72" s="53"/>
      <c r="R72" s="53"/>
      <c r="S72" s="53"/>
      <c r="T72" s="53"/>
      <c r="U72" s="53"/>
      <c r="V72" s="53"/>
      <c r="W72" s="53"/>
      <c r="X72" s="53"/>
      <c r="Y72" s="53"/>
    </row>
    <row r="73" spans="1:25" ht="15" hidden="1" customHeight="1" outlineLevel="1" x14ac:dyDescent="0.25">
      <c r="A73" s="37"/>
      <c r="B73" s="12" t="s">
        <v>61</v>
      </c>
      <c r="C73" s="12" t="s">
        <v>252</v>
      </c>
      <c r="D73" s="29">
        <v>2.5000000000000001E-2</v>
      </c>
      <c r="E73" s="21">
        <v>0.01</v>
      </c>
      <c r="F73" s="21">
        <v>1.4999999999999999E-2</v>
      </c>
      <c r="G73" s="21">
        <v>1.4999999999999999E-2</v>
      </c>
      <c r="H73" s="7"/>
      <c r="I73" s="38">
        <f>D73+E73+MAX(F73,G73)</f>
        <v>0.05</v>
      </c>
      <c r="J73" s="39"/>
    </row>
    <row r="74" spans="1:25" ht="15" hidden="1" customHeight="1" outlineLevel="1" x14ac:dyDescent="0.25">
      <c r="A74" s="37"/>
      <c r="B74" s="12" t="s">
        <v>62</v>
      </c>
      <c r="C74" s="12" t="s">
        <v>253</v>
      </c>
      <c r="D74" s="29">
        <v>2.5000000000000001E-2</v>
      </c>
      <c r="E74" s="21">
        <v>0.01</v>
      </c>
      <c r="F74" s="13">
        <v>0.01</v>
      </c>
      <c r="G74" s="13">
        <v>0.01</v>
      </c>
      <c r="H74" s="7"/>
      <c r="I74" s="38">
        <f>D74+E74+MAX(F74,G74)</f>
        <v>4.5000000000000005E-2</v>
      </c>
      <c r="J74" s="39"/>
    </row>
    <row r="75" spans="1:25" ht="15" hidden="1" customHeight="1" outlineLevel="1" x14ac:dyDescent="0.25">
      <c r="A75" s="37"/>
      <c r="B75" s="12" t="s">
        <v>63</v>
      </c>
      <c r="C75" s="12" t="s">
        <v>254</v>
      </c>
      <c r="D75" s="29">
        <v>2.5000000000000001E-2</v>
      </c>
      <c r="E75" s="21">
        <v>0.01</v>
      </c>
      <c r="F75" s="7" t="s">
        <v>14</v>
      </c>
      <c r="G75" s="21">
        <v>5.0000000000000001E-3</v>
      </c>
      <c r="H75" s="7"/>
      <c r="I75" s="38">
        <f t="shared" ref="I75:I79" si="7">D75+E75+MAX(F75,G75)</f>
        <v>0.04</v>
      </c>
      <c r="J75" s="39"/>
    </row>
    <row r="76" spans="1:25" ht="15" hidden="1" customHeight="1" outlineLevel="1" x14ac:dyDescent="0.25">
      <c r="A76" s="37"/>
      <c r="B76" s="12" t="s">
        <v>64</v>
      </c>
      <c r="C76" s="12" t="s">
        <v>255</v>
      </c>
      <c r="D76" s="29">
        <v>2.5000000000000001E-2</v>
      </c>
      <c r="E76" s="21">
        <v>0.01</v>
      </c>
      <c r="F76" s="13">
        <v>0.01</v>
      </c>
      <c r="G76" s="13">
        <v>0.01</v>
      </c>
      <c r="H76" s="7"/>
      <c r="I76" s="38">
        <f t="shared" si="7"/>
        <v>4.5000000000000005E-2</v>
      </c>
      <c r="J76" s="39"/>
    </row>
    <row r="77" spans="1:25" s="44" customFormat="1" hidden="1" outlineLevel="1" x14ac:dyDescent="0.25">
      <c r="A77" s="37"/>
      <c r="B77" s="12" t="s">
        <v>192</v>
      </c>
      <c r="C77" s="12" t="s">
        <v>256</v>
      </c>
      <c r="D77" s="73">
        <v>2.5000000000000001E-2</v>
      </c>
      <c r="E77" s="21">
        <v>0.01</v>
      </c>
      <c r="F77" s="13"/>
      <c r="G77" s="20">
        <v>2.5000000000000001E-3</v>
      </c>
      <c r="H77" s="7"/>
      <c r="I77" s="38">
        <f>D77+E77+MAX(F77,G77)</f>
        <v>3.7500000000000006E-2</v>
      </c>
      <c r="J77" s="39"/>
    </row>
    <row r="78" spans="1:25" hidden="1" outlineLevel="1" x14ac:dyDescent="0.25">
      <c r="A78" s="37"/>
      <c r="B78" s="12" t="s">
        <v>65</v>
      </c>
      <c r="C78" s="12" t="s">
        <v>257</v>
      </c>
      <c r="D78" s="29">
        <v>2.5000000000000001E-2</v>
      </c>
      <c r="E78" s="21">
        <v>0.01</v>
      </c>
      <c r="F78" s="7" t="s">
        <v>14</v>
      </c>
      <c r="G78" s="20">
        <v>2.5000000000000001E-3</v>
      </c>
      <c r="H78" s="7"/>
      <c r="I78" s="38">
        <f t="shared" si="7"/>
        <v>3.7500000000000006E-2</v>
      </c>
      <c r="J78" s="39"/>
    </row>
    <row r="79" spans="1:25" ht="15" hidden="1" customHeight="1" outlineLevel="1" x14ac:dyDescent="0.25">
      <c r="A79" s="37"/>
      <c r="B79" s="12" t="s">
        <v>66</v>
      </c>
      <c r="C79" s="12" t="s">
        <v>258</v>
      </c>
      <c r="D79" s="29">
        <v>2.5000000000000001E-2</v>
      </c>
      <c r="E79" s="21">
        <v>0.01</v>
      </c>
      <c r="F79" s="13">
        <v>0.01</v>
      </c>
      <c r="G79" s="13">
        <v>0.01</v>
      </c>
      <c r="H79" s="7"/>
      <c r="I79" s="38">
        <f t="shared" si="7"/>
        <v>4.5000000000000005E-2</v>
      </c>
      <c r="J79" s="39"/>
    </row>
    <row r="80" spans="1:25" s="44" customFormat="1" ht="14.45" customHeight="1" x14ac:dyDescent="0.25">
      <c r="A80" s="120" t="s">
        <v>67</v>
      </c>
      <c r="B80" s="121"/>
      <c r="C80" s="122"/>
      <c r="D80" s="145">
        <v>2.5000000000000001E-2</v>
      </c>
      <c r="E80" s="153">
        <v>7.4999999999999997E-3</v>
      </c>
      <c r="F80" s="129" t="s">
        <v>165</v>
      </c>
      <c r="G80" s="129" t="s">
        <v>360</v>
      </c>
      <c r="H80" s="126" t="s">
        <v>26</v>
      </c>
      <c r="I80" s="126" t="s">
        <v>210</v>
      </c>
      <c r="J80" s="115"/>
      <c r="L80" s="53"/>
      <c r="M80" s="53"/>
      <c r="N80" s="53"/>
      <c r="O80" s="53"/>
      <c r="P80" s="53"/>
      <c r="Q80" s="53"/>
      <c r="R80" s="53"/>
      <c r="S80" s="53"/>
      <c r="T80" s="53"/>
      <c r="U80" s="53"/>
      <c r="V80" s="53"/>
      <c r="W80" s="53"/>
      <c r="X80" s="53"/>
      <c r="Y80" s="53"/>
    </row>
    <row r="81" spans="1:25" s="44" customFormat="1" ht="14.45" customHeight="1" collapsed="1" x14ac:dyDescent="0.25">
      <c r="A81" s="117" t="s">
        <v>68</v>
      </c>
      <c r="B81" s="118"/>
      <c r="C81" s="119"/>
      <c r="D81" s="146"/>
      <c r="E81" s="154"/>
      <c r="F81" s="104"/>
      <c r="G81" s="105"/>
      <c r="H81" s="114"/>
      <c r="I81" s="114"/>
      <c r="J81" s="116"/>
      <c r="L81" s="53"/>
      <c r="M81" s="53"/>
      <c r="N81" s="53"/>
      <c r="O81" s="53"/>
      <c r="P81" s="53"/>
      <c r="Q81" s="53"/>
      <c r="R81" s="53"/>
      <c r="S81" s="53"/>
      <c r="T81" s="53"/>
      <c r="U81" s="53"/>
      <c r="V81" s="53"/>
      <c r="W81" s="53"/>
      <c r="X81" s="53"/>
      <c r="Y81" s="53"/>
    </row>
    <row r="82" spans="1:25" hidden="1" outlineLevel="1" x14ac:dyDescent="0.25">
      <c r="A82" s="37"/>
      <c r="B82" s="12" t="s">
        <v>69</v>
      </c>
      <c r="C82" s="12" t="s">
        <v>266</v>
      </c>
      <c r="D82" s="73">
        <v>2.5000000000000001E-2</v>
      </c>
      <c r="E82" s="20">
        <v>7.4999999999999997E-3</v>
      </c>
      <c r="F82" s="7" t="s">
        <v>14</v>
      </c>
      <c r="G82" s="20">
        <v>5.0000000000000001E-3</v>
      </c>
      <c r="H82" s="7" t="s">
        <v>14</v>
      </c>
      <c r="I82" s="38">
        <f>D82+E82+MAX(F82:G82)</f>
        <v>3.7499999999999999E-2</v>
      </c>
      <c r="J82" s="39"/>
    </row>
    <row r="83" spans="1:25" hidden="1" outlineLevel="1" x14ac:dyDescent="0.25">
      <c r="A83" s="37"/>
      <c r="B83" s="12" t="s">
        <v>70</v>
      </c>
      <c r="C83" s="12" t="s">
        <v>260</v>
      </c>
      <c r="D83" s="73">
        <v>2.5000000000000001E-2</v>
      </c>
      <c r="E83" s="20">
        <v>7.4999999999999997E-3</v>
      </c>
      <c r="F83" s="7" t="s">
        <v>14</v>
      </c>
      <c r="G83" s="20">
        <v>1.2500000000000001E-2</v>
      </c>
      <c r="H83" s="7" t="s">
        <v>14</v>
      </c>
      <c r="I83" s="38">
        <f t="shared" ref="I83:I96" si="8">D83+E83+MAX(F83:G83)</f>
        <v>4.4999999999999998E-2</v>
      </c>
      <c r="J83" s="39"/>
    </row>
    <row r="84" spans="1:25" hidden="1" outlineLevel="1" x14ac:dyDescent="0.25">
      <c r="A84" s="37"/>
      <c r="B84" s="12" t="s">
        <v>71</v>
      </c>
      <c r="C84" s="12" t="s">
        <v>262</v>
      </c>
      <c r="D84" s="73">
        <v>2.5000000000000001E-2</v>
      </c>
      <c r="E84" s="20">
        <v>7.4999999999999997E-3</v>
      </c>
      <c r="F84" s="7" t="s">
        <v>14</v>
      </c>
      <c r="G84" s="20">
        <v>0.01</v>
      </c>
      <c r="H84" s="7" t="s">
        <v>14</v>
      </c>
      <c r="I84" s="38">
        <f t="shared" si="8"/>
        <v>4.2500000000000003E-2</v>
      </c>
      <c r="J84" s="39"/>
    </row>
    <row r="85" spans="1:25" hidden="1" outlineLevel="1" x14ac:dyDescent="0.25">
      <c r="A85" s="37"/>
      <c r="B85" s="12" t="s">
        <v>72</v>
      </c>
      <c r="C85" s="12" t="s">
        <v>271</v>
      </c>
      <c r="D85" s="73">
        <v>2.5000000000000001E-2</v>
      </c>
      <c r="E85" s="20">
        <v>7.4999999999999997E-3</v>
      </c>
      <c r="F85" s="7" t="s">
        <v>14</v>
      </c>
      <c r="G85" s="33">
        <v>2.5000000000000001E-3</v>
      </c>
      <c r="H85" s="7" t="s">
        <v>14</v>
      </c>
      <c r="I85" s="38">
        <f t="shared" si="8"/>
        <v>3.5000000000000003E-2</v>
      </c>
      <c r="J85" s="39"/>
    </row>
    <row r="86" spans="1:25" hidden="1" outlineLevel="1" x14ac:dyDescent="0.25">
      <c r="A86" s="37"/>
      <c r="B86" s="35" t="s">
        <v>73</v>
      </c>
      <c r="C86" s="35" t="s">
        <v>259</v>
      </c>
      <c r="D86" s="73">
        <v>2.5000000000000001E-2</v>
      </c>
      <c r="E86" s="20">
        <v>7.4999999999999997E-3</v>
      </c>
      <c r="F86" s="21">
        <v>1.4999999999999999E-2</v>
      </c>
      <c r="G86" s="20">
        <v>0.02</v>
      </c>
      <c r="H86" s="7" t="s">
        <v>14</v>
      </c>
      <c r="I86" s="38">
        <f>D86+E86+MAX(F86:G86)</f>
        <v>5.2500000000000005E-2</v>
      </c>
      <c r="J86" s="39"/>
    </row>
    <row r="87" spans="1:25" hidden="1" outlineLevel="1" x14ac:dyDescent="0.25">
      <c r="A87" s="37"/>
      <c r="B87" s="35" t="s">
        <v>176</v>
      </c>
      <c r="C87" s="35" t="s">
        <v>267</v>
      </c>
      <c r="D87" s="73">
        <v>2.5000000000000001E-2</v>
      </c>
      <c r="E87" s="20">
        <v>7.4999999999999997E-3</v>
      </c>
      <c r="F87" s="21"/>
      <c r="G87" s="33">
        <v>7.4999999999999997E-3</v>
      </c>
      <c r="H87" s="7"/>
      <c r="I87" s="38">
        <f t="shared" si="8"/>
        <v>0.04</v>
      </c>
      <c r="J87" s="39"/>
    </row>
    <row r="88" spans="1:25" hidden="1" outlineLevel="1" x14ac:dyDescent="0.25">
      <c r="A88" s="37"/>
      <c r="B88" s="12" t="s">
        <v>74</v>
      </c>
      <c r="C88" s="12" t="s">
        <v>268</v>
      </c>
      <c r="D88" s="73">
        <v>2.5000000000000001E-2</v>
      </c>
      <c r="E88" s="20">
        <v>7.4999999999999997E-3</v>
      </c>
      <c r="F88" s="7" t="s">
        <v>14</v>
      </c>
      <c r="G88" s="33">
        <v>2.5000000000000001E-3</v>
      </c>
      <c r="H88" s="7" t="s">
        <v>14</v>
      </c>
      <c r="I88" s="38">
        <f t="shared" si="8"/>
        <v>3.5000000000000003E-2</v>
      </c>
      <c r="J88" s="39"/>
    </row>
    <row r="89" spans="1:25" hidden="1" outlineLevel="1" x14ac:dyDescent="0.25">
      <c r="A89" s="37"/>
      <c r="B89" s="12" t="s">
        <v>75</v>
      </c>
      <c r="C89" s="12" t="s">
        <v>264</v>
      </c>
      <c r="D89" s="73">
        <v>2.5000000000000001E-2</v>
      </c>
      <c r="E89" s="20">
        <v>7.4999999999999997E-3</v>
      </c>
      <c r="F89" s="7" t="s">
        <v>14</v>
      </c>
      <c r="G89" s="33">
        <v>7.4999999999999997E-3</v>
      </c>
      <c r="H89" s="7" t="s">
        <v>14</v>
      </c>
      <c r="I89" s="38">
        <f t="shared" si="8"/>
        <v>0.04</v>
      </c>
      <c r="J89" s="39"/>
    </row>
    <row r="90" spans="1:25" ht="30" hidden="1" outlineLevel="1" x14ac:dyDescent="0.25">
      <c r="A90" s="37"/>
      <c r="B90" s="12" t="s">
        <v>76</v>
      </c>
      <c r="C90" s="12" t="s">
        <v>265</v>
      </c>
      <c r="D90" s="73">
        <v>2.5000000000000001E-2</v>
      </c>
      <c r="E90" s="20">
        <v>7.4999999999999997E-3</v>
      </c>
      <c r="F90" s="7" t="s">
        <v>14</v>
      </c>
      <c r="G90" s="33">
        <v>5.0000000000000001E-3</v>
      </c>
      <c r="H90" s="7" t="s">
        <v>14</v>
      </c>
      <c r="I90" s="38">
        <f t="shared" si="8"/>
        <v>3.7499999999999999E-2</v>
      </c>
      <c r="J90" s="39"/>
    </row>
    <row r="91" spans="1:25" ht="30" hidden="1" outlineLevel="1" x14ac:dyDescent="0.25">
      <c r="A91" s="37"/>
      <c r="B91" s="12" t="s">
        <v>77</v>
      </c>
      <c r="C91" s="12" t="s">
        <v>270</v>
      </c>
      <c r="D91" s="73">
        <v>2.5000000000000001E-2</v>
      </c>
      <c r="E91" s="20">
        <v>7.4999999999999997E-3</v>
      </c>
      <c r="F91" s="7" t="s">
        <v>14</v>
      </c>
      <c r="G91" s="33">
        <v>2.5000000000000001E-3</v>
      </c>
      <c r="H91" s="7" t="s">
        <v>14</v>
      </c>
      <c r="I91" s="38">
        <f t="shared" si="8"/>
        <v>3.5000000000000003E-2</v>
      </c>
      <c r="J91" s="39"/>
    </row>
    <row r="92" spans="1:25" hidden="1" outlineLevel="1" x14ac:dyDescent="0.25">
      <c r="A92" s="37"/>
      <c r="B92" s="12" t="s">
        <v>78</v>
      </c>
      <c r="C92" s="12" t="s">
        <v>263</v>
      </c>
      <c r="D92" s="73">
        <v>2.5000000000000001E-2</v>
      </c>
      <c r="E92" s="20">
        <v>7.4999999999999997E-3</v>
      </c>
      <c r="F92" s="7" t="s">
        <v>14</v>
      </c>
      <c r="G92" s="20">
        <v>7.4999999999999997E-3</v>
      </c>
      <c r="H92" s="7" t="s">
        <v>14</v>
      </c>
      <c r="I92" s="38">
        <f t="shared" si="8"/>
        <v>0.04</v>
      </c>
      <c r="J92" s="39"/>
    </row>
    <row r="93" spans="1:25" s="44" customFormat="1" hidden="1" outlineLevel="1" x14ac:dyDescent="0.25">
      <c r="A93" s="42"/>
      <c r="B93" s="16" t="s">
        <v>203</v>
      </c>
      <c r="C93" s="16" t="s">
        <v>269</v>
      </c>
      <c r="D93" s="73">
        <v>2.5000000000000001E-2</v>
      </c>
      <c r="E93" s="20">
        <v>7.4999999999999997E-3</v>
      </c>
      <c r="F93" s="47"/>
      <c r="G93" s="33">
        <v>2.5000000000000001E-3</v>
      </c>
      <c r="H93" s="47"/>
      <c r="I93" s="38">
        <f t="shared" si="8"/>
        <v>3.5000000000000003E-2</v>
      </c>
      <c r="J93" s="43"/>
    </row>
    <row r="94" spans="1:25" hidden="1" outlineLevel="1" x14ac:dyDescent="0.25">
      <c r="A94" s="42"/>
      <c r="B94" s="16" t="s">
        <v>205</v>
      </c>
      <c r="C94" s="16" t="s">
        <v>261</v>
      </c>
      <c r="D94" s="73">
        <v>2.5000000000000001E-2</v>
      </c>
      <c r="E94" s="20">
        <v>7.4999999999999997E-3</v>
      </c>
      <c r="F94" s="47"/>
      <c r="G94" s="33">
        <v>1.2500000000000001E-2</v>
      </c>
      <c r="H94" s="47"/>
      <c r="I94" s="38">
        <f t="shared" si="8"/>
        <v>4.4999999999999998E-2</v>
      </c>
      <c r="J94" s="43"/>
    </row>
    <row r="95" spans="1:25" hidden="1" outlineLevel="1" x14ac:dyDescent="0.25">
      <c r="A95" s="42"/>
      <c r="B95" s="30" t="s">
        <v>361</v>
      </c>
      <c r="C95" s="16" t="s">
        <v>362</v>
      </c>
      <c r="D95" s="75">
        <v>2.5000000000000001E-2</v>
      </c>
      <c r="E95" s="33">
        <v>7.4999999999999997E-3</v>
      </c>
      <c r="F95" s="47"/>
      <c r="G95" s="33">
        <v>0.01</v>
      </c>
      <c r="H95" s="47"/>
      <c r="I95" s="38">
        <f t="shared" si="8"/>
        <v>4.2500000000000003E-2</v>
      </c>
      <c r="J95" s="43"/>
    </row>
    <row r="96" spans="1:25" hidden="1" outlineLevel="1" x14ac:dyDescent="0.25">
      <c r="A96" s="42"/>
      <c r="B96" s="30" t="s">
        <v>363</v>
      </c>
      <c r="C96" s="16" t="s">
        <v>364</v>
      </c>
      <c r="D96" s="75">
        <v>2.5000000000000001E-2</v>
      </c>
      <c r="E96" s="33">
        <v>7.4999999999999997E-3</v>
      </c>
      <c r="F96" s="47"/>
      <c r="G96" s="33">
        <v>2.5000000000000001E-3</v>
      </c>
      <c r="H96" s="47"/>
      <c r="I96" s="38">
        <f t="shared" si="8"/>
        <v>3.5000000000000003E-2</v>
      </c>
      <c r="J96" s="43"/>
    </row>
    <row r="97" spans="1:25" s="44" customFormat="1" ht="14.45" customHeight="1" x14ac:dyDescent="0.25">
      <c r="A97" s="120" t="s">
        <v>79</v>
      </c>
      <c r="B97" s="121"/>
      <c r="C97" s="122"/>
      <c r="D97" s="145">
        <v>2.5000000000000001E-2</v>
      </c>
      <c r="E97" s="129" t="s">
        <v>13</v>
      </c>
      <c r="F97" s="126" t="s">
        <v>26</v>
      </c>
      <c r="G97" s="129" t="s">
        <v>382</v>
      </c>
      <c r="H97" s="126" t="s">
        <v>26</v>
      </c>
      <c r="I97" s="126" t="s">
        <v>365</v>
      </c>
      <c r="J97" s="115"/>
      <c r="L97" s="53"/>
      <c r="M97" s="53"/>
      <c r="N97" s="53"/>
      <c r="O97" s="53"/>
      <c r="P97" s="53"/>
      <c r="Q97" s="53"/>
      <c r="R97" s="53"/>
      <c r="S97" s="53"/>
      <c r="T97" s="53"/>
      <c r="U97" s="53"/>
      <c r="V97" s="53"/>
      <c r="W97" s="53"/>
      <c r="X97" s="53"/>
      <c r="Y97" s="53"/>
    </row>
    <row r="98" spans="1:25" s="44" customFormat="1" ht="14.45" customHeight="1" collapsed="1" x14ac:dyDescent="0.25">
      <c r="A98" s="117" t="s">
        <v>80</v>
      </c>
      <c r="B98" s="118"/>
      <c r="C98" s="119"/>
      <c r="D98" s="146"/>
      <c r="E98" s="104"/>
      <c r="F98" s="114"/>
      <c r="G98" s="104"/>
      <c r="H98" s="114"/>
      <c r="I98" s="114"/>
      <c r="J98" s="116"/>
      <c r="L98" s="53"/>
      <c r="M98" s="53"/>
      <c r="N98" s="53"/>
      <c r="O98" s="53"/>
      <c r="P98" s="53"/>
      <c r="Q98" s="53"/>
      <c r="R98" s="53"/>
      <c r="S98" s="53"/>
      <c r="T98" s="53"/>
      <c r="U98" s="53"/>
      <c r="V98" s="53"/>
      <c r="W98" s="53"/>
      <c r="X98" s="53"/>
      <c r="Y98" s="53"/>
    </row>
    <row r="99" spans="1:25" ht="15" hidden="1" customHeight="1" outlineLevel="1" x14ac:dyDescent="0.25">
      <c r="A99" s="37"/>
      <c r="B99" s="12" t="s">
        <v>179</v>
      </c>
      <c r="C99" s="12" t="s">
        <v>272</v>
      </c>
      <c r="D99" s="73">
        <v>2.5000000000000001E-2</v>
      </c>
      <c r="E99" s="7" t="s">
        <v>13</v>
      </c>
      <c r="F99" s="7" t="s">
        <v>14</v>
      </c>
      <c r="G99" s="20">
        <v>0.01</v>
      </c>
      <c r="H99" s="7" t="s">
        <v>14</v>
      </c>
      <c r="I99" s="38">
        <f>D99+E99+G99</f>
        <v>3.5000000000000003E-2</v>
      </c>
      <c r="J99" s="39"/>
    </row>
    <row r="100" spans="1:25" ht="15" hidden="1" customHeight="1" outlineLevel="1" x14ac:dyDescent="0.25">
      <c r="A100" s="37"/>
      <c r="B100" s="12" t="s">
        <v>180</v>
      </c>
      <c r="C100" s="12" t="s">
        <v>273</v>
      </c>
      <c r="D100" s="73">
        <v>2.5000000000000001E-2</v>
      </c>
      <c r="E100" s="7" t="s">
        <v>13</v>
      </c>
      <c r="F100" s="7" t="s">
        <v>14</v>
      </c>
      <c r="G100" s="20">
        <v>1.2500000000000001E-2</v>
      </c>
      <c r="H100" s="7" t="s">
        <v>14</v>
      </c>
      <c r="I100" s="38">
        <f t="shared" ref="I100:I102" si="9">D100+E100+G100</f>
        <v>3.7500000000000006E-2</v>
      </c>
      <c r="J100" s="39"/>
    </row>
    <row r="101" spans="1:25" ht="15" hidden="1" customHeight="1" outlineLevel="1" x14ac:dyDescent="0.25">
      <c r="A101" s="37"/>
      <c r="B101" s="12" t="s">
        <v>81</v>
      </c>
      <c r="C101" s="12" t="s">
        <v>274</v>
      </c>
      <c r="D101" s="73">
        <v>2.5000000000000001E-2</v>
      </c>
      <c r="E101" s="7" t="s">
        <v>13</v>
      </c>
      <c r="F101" s="7" t="s">
        <v>14</v>
      </c>
      <c r="G101" s="20">
        <v>0.01</v>
      </c>
      <c r="H101" s="7" t="s">
        <v>14</v>
      </c>
      <c r="I101" s="38">
        <f t="shared" si="9"/>
        <v>3.5000000000000003E-2</v>
      </c>
      <c r="J101" s="39"/>
    </row>
    <row r="102" spans="1:25" ht="15" hidden="1" customHeight="1" outlineLevel="1" x14ac:dyDescent="0.25">
      <c r="A102" s="26"/>
      <c r="B102" s="12" t="s">
        <v>181</v>
      </c>
      <c r="C102" s="12" t="s">
        <v>275</v>
      </c>
      <c r="D102" s="73">
        <v>2.5000000000000001E-2</v>
      </c>
      <c r="E102" s="7" t="s">
        <v>13</v>
      </c>
      <c r="F102" s="7" t="s">
        <v>14</v>
      </c>
      <c r="G102" s="20">
        <v>0.01</v>
      </c>
      <c r="H102" s="7" t="s">
        <v>14</v>
      </c>
      <c r="I102" s="38">
        <f t="shared" si="9"/>
        <v>3.5000000000000003E-2</v>
      </c>
      <c r="J102" s="39"/>
    </row>
    <row r="103" spans="1:25" s="44" customFormat="1" ht="14.45" customHeight="1" x14ac:dyDescent="0.25">
      <c r="A103" s="120" t="s">
        <v>82</v>
      </c>
      <c r="B103" s="121"/>
      <c r="C103" s="122"/>
      <c r="D103" s="123">
        <v>2.5000000000000001E-2</v>
      </c>
      <c r="E103" s="142">
        <v>0.01</v>
      </c>
      <c r="F103" s="126" t="s">
        <v>26</v>
      </c>
      <c r="G103" s="129" t="s">
        <v>387</v>
      </c>
      <c r="H103" s="126" t="s">
        <v>26</v>
      </c>
      <c r="I103" s="155" t="s">
        <v>345</v>
      </c>
      <c r="J103" s="115" t="s">
        <v>416</v>
      </c>
      <c r="L103" s="53"/>
      <c r="M103" s="53"/>
      <c r="N103" s="53"/>
      <c r="O103" s="53"/>
      <c r="P103" s="53"/>
      <c r="Q103" s="53"/>
      <c r="R103" s="53"/>
      <c r="S103" s="53"/>
      <c r="T103" s="53"/>
      <c r="U103" s="53"/>
      <c r="V103" s="53"/>
      <c r="W103" s="53"/>
      <c r="X103" s="53"/>
      <c r="Y103" s="53"/>
    </row>
    <row r="104" spans="1:25" s="44" customFormat="1" ht="14.45" customHeight="1" collapsed="1" x14ac:dyDescent="0.25">
      <c r="A104" s="117" t="s">
        <v>83</v>
      </c>
      <c r="B104" s="118"/>
      <c r="C104" s="119"/>
      <c r="D104" s="98"/>
      <c r="E104" s="143"/>
      <c r="F104" s="114"/>
      <c r="G104" s="104"/>
      <c r="H104" s="114"/>
      <c r="I104" s="156"/>
      <c r="J104" s="116"/>
      <c r="L104" s="53"/>
      <c r="M104" s="53"/>
      <c r="N104" s="53"/>
      <c r="O104" s="53"/>
      <c r="P104" s="53"/>
      <c r="Q104" s="53"/>
      <c r="R104" s="53"/>
      <c r="S104" s="53"/>
      <c r="T104" s="53"/>
      <c r="U104" s="53"/>
      <c r="V104" s="53"/>
      <c r="W104" s="53"/>
      <c r="X104" s="53"/>
      <c r="Y104" s="53"/>
    </row>
    <row r="105" spans="1:25" ht="15" hidden="1" customHeight="1" outlineLevel="1" x14ac:dyDescent="0.25">
      <c r="A105" s="37"/>
      <c r="B105" s="12" t="s">
        <v>84</v>
      </c>
      <c r="C105" s="12" t="s">
        <v>276</v>
      </c>
      <c r="D105" s="73">
        <v>2.5000000000000001E-2</v>
      </c>
      <c r="E105" s="21">
        <v>0.01</v>
      </c>
      <c r="F105" s="7" t="s">
        <v>14</v>
      </c>
      <c r="G105" s="21">
        <v>1.4999999999999999E-2</v>
      </c>
      <c r="H105" s="7" t="s">
        <v>14</v>
      </c>
      <c r="I105" s="38">
        <f>D105+E105+G105</f>
        <v>0.05</v>
      </c>
      <c r="J105" s="39"/>
    </row>
    <row r="106" spans="1:25" ht="15" hidden="1" customHeight="1" outlineLevel="1" x14ac:dyDescent="0.25">
      <c r="A106" s="37"/>
      <c r="B106" s="12" t="s">
        <v>383</v>
      </c>
      <c r="C106" s="12" t="s">
        <v>386</v>
      </c>
      <c r="D106" s="73">
        <v>2.5000000000000001E-2</v>
      </c>
      <c r="E106" s="21">
        <v>0.01</v>
      </c>
      <c r="F106" s="7" t="s">
        <v>14</v>
      </c>
      <c r="G106" s="21">
        <v>0.01</v>
      </c>
      <c r="H106" s="7" t="s">
        <v>14</v>
      </c>
      <c r="I106" s="38">
        <f t="shared" ref="I106:I109" si="10">D106+E106+G106</f>
        <v>4.5000000000000005E-2</v>
      </c>
      <c r="J106" s="39"/>
    </row>
    <row r="107" spans="1:25" ht="15" hidden="1" customHeight="1" outlineLevel="1" x14ac:dyDescent="0.25">
      <c r="A107" s="37"/>
      <c r="B107" s="12" t="s">
        <v>85</v>
      </c>
      <c r="C107" s="12" t="s">
        <v>278</v>
      </c>
      <c r="D107" s="73">
        <v>2.5000000000000001E-2</v>
      </c>
      <c r="E107" s="21">
        <v>0.01</v>
      </c>
      <c r="F107" s="7" t="s">
        <v>14</v>
      </c>
      <c r="G107" s="21">
        <v>0.01</v>
      </c>
      <c r="H107" s="7" t="s">
        <v>14</v>
      </c>
      <c r="I107" s="38">
        <f t="shared" si="10"/>
        <v>4.5000000000000005E-2</v>
      </c>
      <c r="J107" s="39"/>
    </row>
    <row r="108" spans="1:25" ht="15" hidden="1" customHeight="1" outlineLevel="1" x14ac:dyDescent="0.25">
      <c r="A108" s="37"/>
      <c r="B108" s="12" t="s">
        <v>86</v>
      </c>
      <c r="C108" s="12" t="s">
        <v>279</v>
      </c>
      <c r="D108" s="73">
        <v>2.5000000000000001E-2</v>
      </c>
      <c r="E108" s="21">
        <v>0.01</v>
      </c>
      <c r="F108" s="7" t="s">
        <v>14</v>
      </c>
      <c r="G108" s="21">
        <v>1.4999999999999999E-2</v>
      </c>
      <c r="H108" s="7" t="s">
        <v>14</v>
      </c>
      <c r="I108" s="38">
        <f t="shared" si="10"/>
        <v>0.05</v>
      </c>
      <c r="J108" s="39"/>
    </row>
    <row r="109" spans="1:25" ht="15" hidden="1" customHeight="1" outlineLevel="1" x14ac:dyDescent="0.25">
      <c r="A109" s="37"/>
      <c r="B109" s="12" t="s">
        <v>169</v>
      </c>
      <c r="C109" s="12" t="s">
        <v>277</v>
      </c>
      <c r="D109" s="73">
        <v>2.5000000000000001E-2</v>
      </c>
      <c r="E109" s="21">
        <v>0.01</v>
      </c>
      <c r="F109" s="7" t="s">
        <v>14</v>
      </c>
      <c r="G109" s="20">
        <v>7.4999999999999997E-3</v>
      </c>
      <c r="H109" s="7" t="s">
        <v>14</v>
      </c>
      <c r="I109" s="38">
        <f t="shared" si="10"/>
        <v>4.2500000000000003E-2</v>
      </c>
      <c r="J109" s="39"/>
    </row>
    <row r="110" spans="1:25" ht="15" hidden="1" customHeight="1" outlineLevel="1" x14ac:dyDescent="0.25">
      <c r="A110" s="42"/>
      <c r="B110" s="30" t="s">
        <v>384</v>
      </c>
      <c r="C110" s="16" t="s">
        <v>385</v>
      </c>
      <c r="D110" s="75">
        <v>2.5000000000000001E-2</v>
      </c>
      <c r="E110" s="24">
        <v>0.01</v>
      </c>
      <c r="F110" s="72"/>
      <c r="G110" s="33">
        <v>0</v>
      </c>
      <c r="H110" s="72"/>
      <c r="I110" s="65">
        <v>3.5000000000000003E-2</v>
      </c>
      <c r="J110" s="43" t="s">
        <v>410</v>
      </c>
    </row>
    <row r="111" spans="1:25" s="44" customFormat="1" ht="15" customHeight="1" x14ac:dyDescent="0.25">
      <c r="A111" s="120" t="s">
        <v>87</v>
      </c>
      <c r="B111" s="121"/>
      <c r="C111" s="122"/>
      <c r="D111" s="145">
        <v>2.5000000000000001E-2</v>
      </c>
      <c r="E111" s="144">
        <v>0</v>
      </c>
      <c r="F111" s="129"/>
      <c r="G111" s="129" t="s">
        <v>388</v>
      </c>
      <c r="H111" s="126" t="s">
        <v>26</v>
      </c>
      <c r="I111" s="126" t="s">
        <v>28</v>
      </c>
      <c r="J111" s="115" t="s">
        <v>406</v>
      </c>
      <c r="L111" s="53"/>
      <c r="M111" s="53"/>
      <c r="N111" s="53"/>
      <c r="O111" s="53"/>
      <c r="P111" s="53"/>
      <c r="Q111" s="53"/>
      <c r="R111" s="53"/>
      <c r="S111" s="53"/>
      <c r="T111" s="53"/>
      <c r="U111" s="53"/>
      <c r="V111" s="53"/>
      <c r="W111" s="53"/>
      <c r="X111" s="53"/>
      <c r="Y111" s="53"/>
    </row>
    <row r="112" spans="1:25" s="44" customFormat="1" ht="14.45" customHeight="1" collapsed="1" x14ac:dyDescent="0.25">
      <c r="A112" s="117" t="s">
        <v>89</v>
      </c>
      <c r="B112" s="118"/>
      <c r="C112" s="119"/>
      <c r="D112" s="146"/>
      <c r="E112" s="100"/>
      <c r="F112" s="104"/>
      <c r="G112" s="104"/>
      <c r="H112" s="114"/>
      <c r="I112" s="114"/>
      <c r="J112" s="116"/>
      <c r="L112" s="53"/>
      <c r="M112" s="53"/>
      <c r="N112" s="53"/>
      <c r="O112" s="53"/>
      <c r="P112" s="53"/>
      <c r="Q112" s="53"/>
      <c r="R112" s="53"/>
      <c r="S112" s="53"/>
      <c r="T112" s="53"/>
      <c r="U112" s="53"/>
      <c r="V112" s="53"/>
      <c r="W112" s="53"/>
      <c r="X112" s="53"/>
      <c r="Y112" s="53"/>
    </row>
    <row r="113" spans="1:25" hidden="1" outlineLevel="1" x14ac:dyDescent="0.25">
      <c r="A113" s="37"/>
      <c r="B113" s="12" t="s">
        <v>182</v>
      </c>
      <c r="C113" s="12" t="s">
        <v>335</v>
      </c>
      <c r="D113" s="29">
        <v>2.5000000000000001E-2</v>
      </c>
      <c r="E113" s="13">
        <v>0</v>
      </c>
      <c r="F113" s="7" t="s">
        <v>14</v>
      </c>
      <c r="G113" s="27">
        <v>1.2500000000000001E-2</v>
      </c>
      <c r="H113" s="7" t="s">
        <v>14</v>
      </c>
      <c r="I113" s="63">
        <f t="shared" ref="I113:I119" si="11">D113+E113+G113</f>
        <v>3.7500000000000006E-2</v>
      </c>
      <c r="J113" s="39"/>
    </row>
    <row r="114" spans="1:25" hidden="1" outlineLevel="1" x14ac:dyDescent="0.25">
      <c r="A114" s="37"/>
      <c r="B114" s="12" t="s">
        <v>183</v>
      </c>
      <c r="C114" s="12" t="s">
        <v>336</v>
      </c>
      <c r="D114" s="29">
        <v>2.5000000000000001E-2</v>
      </c>
      <c r="E114" s="13">
        <v>0</v>
      </c>
      <c r="F114" s="13"/>
      <c r="G114" s="27">
        <v>1.4999999999999999E-2</v>
      </c>
      <c r="H114" s="7" t="s">
        <v>14</v>
      </c>
      <c r="I114" s="63">
        <f t="shared" si="11"/>
        <v>0.04</v>
      </c>
      <c r="J114" s="39"/>
    </row>
    <row r="115" spans="1:25" hidden="1" outlineLevel="1" x14ac:dyDescent="0.25">
      <c r="A115" s="42"/>
      <c r="B115" s="16" t="s">
        <v>184</v>
      </c>
      <c r="C115" s="16" t="s">
        <v>337</v>
      </c>
      <c r="D115" s="29">
        <v>2.5000000000000001E-2</v>
      </c>
      <c r="E115" s="13">
        <v>0</v>
      </c>
      <c r="F115" s="47"/>
      <c r="G115" s="28">
        <v>5.0000000000000001E-3</v>
      </c>
      <c r="H115" s="47"/>
      <c r="I115" s="63">
        <f t="shared" si="11"/>
        <v>3.0000000000000002E-2</v>
      </c>
      <c r="J115" s="39"/>
    </row>
    <row r="116" spans="1:25" ht="14.45" hidden="1" customHeight="1" outlineLevel="1" x14ac:dyDescent="0.25">
      <c r="A116" s="42"/>
      <c r="B116" s="66" t="s">
        <v>367</v>
      </c>
      <c r="C116" s="66" t="s">
        <v>368</v>
      </c>
      <c r="D116" s="73">
        <v>2.5000000000000001E-2</v>
      </c>
      <c r="E116" s="13">
        <v>0</v>
      </c>
      <c r="F116" s="46"/>
      <c r="G116" s="67">
        <v>1.25E-3</v>
      </c>
      <c r="H116" s="47"/>
      <c r="I116" s="63">
        <f t="shared" si="11"/>
        <v>2.6250000000000002E-2</v>
      </c>
      <c r="J116" s="43" t="s">
        <v>172</v>
      </c>
    </row>
    <row r="117" spans="1:25" ht="14.45" hidden="1" customHeight="1" outlineLevel="1" x14ac:dyDescent="0.25">
      <c r="A117" s="42"/>
      <c r="B117" s="66" t="s">
        <v>369</v>
      </c>
      <c r="C117" s="66" t="s">
        <v>370</v>
      </c>
      <c r="D117" s="73">
        <v>2.5000000000000001E-2</v>
      </c>
      <c r="E117" s="13">
        <v>0</v>
      </c>
      <c r="F117" s="46"/>
      <c r="G117" s="67">
        <v>1.25E-3</v>
      </c>
      <c r="H117" s="47"/>
      <c r="I117" s="63">
        <f t="shared" si="11"/>
        <v>2.6250000000000002E-2</v>
      </c>
      <c r="J117" s="43" t="s">
        <v>172</v>
      </c>
    </row>
    <row r="118" spans="1:25" hidden="1" outlineLevel="1" x14ac:dyDescent="0.25">
      <c r="A118" s="42"/>
      <c r="B118" s="66" t="s">
        <v>371</v>
      </c>
      <c r="C118" s="66" t="s">
        <v>372</v>
      </c>
      <c r="D118" s="73">
        <v>2.5000000000000001E-2</v>
      </c>
      <c r="E118" s="13">
        <v>0</v>
      </c>
      <c r="F118" s="46"/>
      <c r="G118" s="67">
        <v>1.25E-3</v>
      </c>
      <c r="H118" s="47"/>
      <c r="I118" s="63">
        <f t="shared" si="11"/>
        <v>2.6250000000000002E-2</v>
      </c>
      <c r="J118" s="43" t="s">
        <v>172</v>
      </c>
    </row>
    <row r="119" spans="1:25" ht="30" hidden="1" outlineLevel="1" x14ac:dyDescent="0.25">
      <c r="A119" s="42"/>
      <c r="B119" s="66" t="s">
        <v>373</v>
      </c>
      <c r="C119" s="66" t="s">
        <v>374</v>
      </c>
      <c r="D119" s="73">
        <v>2.5000000000000001E-2</v>
      </c>
      <c r="E119" s="13">
        <v>0</v>
      </c>
      <c r="F119" s="46"/>
      <c r="G119" s="67">
        <v>1.25E-3</v>
      </c>
      <c r="H119" s="47"/>
      <c r="I119" s="63">
        <f t="shared" si="11"/>
        <v>2.6250000000000002E-2</v>
      </c>
      <c r="J119" s="43" t="s">
        <v>172</v>
      </c>
    </row>
    <row r="120" spans="1:25" s="44" customFormat="1" ht="15" customHeight="1" x14ac:dyDescent="0.25">
      <c r="A120" s="120" t="s">
        <v>90</v>
      </c>
      <c r="B120" s="121"/>
      <c r="C120" s="122"/>
      <c r="D120" s="157" t="s">
        <v>44</v>
      </c>
      <c r="E120" s="144">
        <v>0</v>
      </c>
      <c r="F120" s="126" t="s">
        <v>26</v>
      </c>
      <c r="G120" s="129" t="s">
        <v>200</v>
      </c>
      <c r="H120" s="126" t="s">
        <v>26</v>
      </c>
      <c r="I120" s="126" t="s">
        <v>91</v>
      </c>
      <c r="J120" s="115" t="s">
        <v>397</v>
      </c>
      <c r="L120" s="53"/>
      <c r="M120" s="53"/>
      <c r="N120" s="53"/>
      <c r="O120" s="53"/>
      <c r="P120" s="53"/>
      <c r="Q120" s="53"/>
      <c r="R120" s="53"/>
      <c r="S120" s="53"/>
      <c r="T120" s="53"/>
      <c r="U120" s="53"/>
      <c r="V120" s="53"/>
      <c r="W120" s="53"/>
      <c r="X120" s="53"/>
      <c r="Y120" s="53"/>
    </row>
    <row r="121" spans="1:25" s="44" customFormat="1" ht="14.45" customHeight="1" collapsed="1" x14ac:dyDescent="0.25">
      <c r="A121" s="117" t="s">
        <v>207</v>
      </c>
      <c r="B121" s="118"/>
      <c r="C121" s="119"/>
      <c r="D121" s="158"/>
      <c r="E121" s="100"/>
      <c r="F121" s="114"/>
      <c r="G121" s="104"/>
      <c r="H121" s="114"/>
      <c r="I121" s="114"/>
      <c r="J121" s="116"/>
      <c r="L121" s="53"/>
      <c r="M121" s="53"/>
      <c r="N121" s="53"/>
      <c r="O121" s="53"/>
      <c r="P121" s="53"/>
      <c r="Q121" s="53"/>
      <c r="R121" s="53"/>
      <c r="S121" s="53"/>
      <c r="T121" s="53"/>
      <c r="U121" s="53"/>
      <c r="V121" s="53"/>
      <c r="W121" s="53"/>
      <c r="X121" s="53"/>
      <c r="Y121" s="53"/>
    </row>
    <row r="122" spans="1:25" hidden="1" outlineLevel="1" x14ac:dyDescent="0.25">
      <c r="A122" s="37"/>
      <c r="B122" s="12" t="s">
        <v>188</v>
      </c>
      <c r="C122" s="12" t="s">
        <v>284</v>
      </c>
      <c r="D122" s="74" t="s">
        <v>44</v>
      </c>
      <c r="E122" s="7" t="s">
        <v>13</v>
      </c>
      <c r="F122" s="15"/>
      <c r="G122" s="27">
        <v>2.5000000000000001E-3</v>
      </c>
      <c r="H122" s="15"/>
      <c r="I122" s="38">
        <f>D122+E122+G122</f>
        <v>2.75E-2</v>
      </c>
      <c r="J122" s="39"/>
    </row>
    <row r="123" spans="1:25" hidden="1" outlineLevel="1" x14ac:dyDescent="0.25">
      <c r="A123" s="37"/>
      <c r="B123" s="12" t="s">
        <v>92</v>
      </c>
      <c r="C123" s="12" t="s">
        <v>283</v>
      </c>
      <c r="D123" s="15" t="s">
        <v>44</v>
      </c>
      <c r="E123" s="7" t="s">
        <v>13</v>
      </c>
      <c r="F123" s="15" t="s">
        <v>14</v>
      </c>
      <c r="G123" s="27">
        <v>1.7500000000000002E-2</v>
      </c>
      <c r="H123" s="15" t="s">
        <v>14</v>
      </c>
      <c r="I123" s="38">
        <f t="shared" ref="I123:I126" si="12">D123+E123+G123</f>
        <v>4.2500000000000003E-2</v>
      </c>
      <c r="J123" s="39"/>
    </row>
    <row r="124" spans="1:25" hidden="1" outlineLevel="1" x14ac:dyDescent="0.25">
      <c r="A124" s="37"/>
      <c r="B124" s="12" t="s">
        <v>93</v>
      </c>
      <c r="C124" s="12" t="s">
        <v>282</v>
      </c>
      <c r="D124" s="15" t="s">
        <v>44</v>
      </c>
      <c r="E124" s="7" t="s">
        <v>13</v>
      </c>
      <c r="F124" s="15" t="s">
        <v>14</v>
      </c>
      <c r="G124" s="27">
        <v>1.7500000000000002E-2</v>
      </c>
      <c r="H124" s="15" t="s">
        <v>14</v>
      </c>
      <c r="I124" s="38">
        <f t="shared" si="12"/>
        <v>4.2500000000000003E-2</v>
      </c>
      <c r="J124" s="39"/>
    </row>
    <row r="125" spans="1:25" hidden="1" outlineLevel="1" x14ac:dyDescent="0.25">
      <c r="A125" s="37"/>
      <c r="B125" s="12" t="s">
        <v>94</v>
      </c>
      <c r="C125" s="12" t="s">
        <v>281</v>
      </c>
      <c r="D125" s="15" t="s">
        <v>44</v>
      </c>
      <c r="E125" s="7" t="s">
        <v>13</v>
      </c>
      <c r="F125" s="15" t="s">
        <v>14</v>
      </c>
      <c r="G125" s="27">
        <v>7.4999999999999997E-3</v>
      </c>
      <c r="H125" s="15" t="s">
        <v>14</v>
      </c>
      <c r="I125" s="38">
        <f t="shared" si="12"/>
        <v>3.2500000000000001E-2</v>
      </c>
      <c r="J125" s="39"/>
    </row>
    <row r="126" spans="1:25" ht="14.45" hidden="1" customHeight="1" outlineLevel="1" x14ac:dyDescent="0.25">
      <c r="A126" s="37"/>
      <c r="B126" s="12" t="s">
        <v>197</v>
      </c>
      <c r="C126" s="12" t="s">
        <v>280</v>
      </c>
      <c r="D126" s="15" t="s">
        <v>44</v>
      </c>
      <c r="E126" s="7" t="s">
        <v>13</v>
      </c>
      <c r="F126" s="15" t="s">
        <v>14</v>
      </c>
      <c r="G126" s="27">
        <v>0.02</v>
      </c>
      <c r="H126" s="15" t="s">
        <v>14</v>
      </c>
      <c r="I126" s="38">
        <f t="shared" si="12"/>
        <v>4.4999999999999998E-2</v>
      </c>
      <c r="J126" s="39"/>
      <c r="L126" s="68"/>
    </row>
    <row r="127" spans="1:25" s="44" customFormat="1" ht="14.45" customHeight="1" x14ac:dyDescent="0.25">
      <c r="A127" s="120" t="s">
        <v>95</v>
      </c>
      <c r="B127" s="121"/>
      <c r="C127" s="122"/>
      <c r="D127" s="157" t="s">
        <v>44</v>
      </c>
      <c r="E127" s="144">
        <v>0.01</v>
      </c>
      <c r="F127" s="126" t="s">
        <v>26</v>
      </c>
      <c r="G127" s="129" t="s">
        <v>212</v>
      </c>
      <c r="H127" s="161"/>
      <c r="I127" s="126" t="s">
        <v>375</v>
      </c>
      <c r="J127" s="159" t="s">
        <v>407</v>
      </c>
      <c r="L127" s="53"/>
      <c r="M127" s="53"/>
      <c r="N127" s="53"/>
      <c r="O127" s="53"/>
      <c r="P127" s="53"/>
      <c r="Q127" s="53"/>
      <c r="R127" s="53"/>
      <c r="S127" s="53"/>
      <c r="T127" s="53"/>
      <c r="U127" s="53"/>
      <c r="V127" s="53"/>
      <c r="W127" s="53"/>
      <c r="X127" s="53"/>
      <c r="Y127" s="53"/>
    </row>
    <row r="128" spans="1:25" ht="14.45" customHeight="1" collapsed="1" x14ac:dyDescent="0.25">
      <c r="A128" s="117" t="s">
        <v>96</v>
      </c>
      <c r="B128" s="118"/>
      <c r="C128" s="119"/>
      <c r="D128" s="158"/>
      <c r="E128" s="100"/>
      <c r="F128" s="114"/>
      <c r="G128" s="104"/>
      <c r="H128" s="162"/>
      <c r="I128" s="114"/>
      <c r="J128" s="160"/>
    </row>
    <row r="129" spans="1:25" hidden="1" outlineLevel="1" x14ac:dyDescent="0.25">
      <c r="A129" s="37"/>
      <c r="B129" s="12" t="s">
        <v>97</v>
      </c>
      <c r="C129" s="12" t="s">
        <v>285</v>
      </c>
      <c r="D129" s="15" t="s">
        <v>44</v>
      </c>
      <c r="E129" s="14">
        <v>0.01</v>
      </c>
      <c r="F129" s="7" t="s">
        <v>14</v>
      </c>
      <c r="G129" s="7" t="s">
        <v>47</v>
      </c>
      <c r="H129" s="7"/>
      <c r="I129" s="41">
        <f>D129+E129+G129+H129</f>
        <v>5.5000000000000007E-2</v>
      </c>
      <c r="J129" s="39" t="s">
        <v>26</v>
      </c>
    </row>
    <row r="130" spans="1:25" hidden="1" outlineLevel="1" x14ac:dyDescent="0.25">
      <c r="A130" s="37"/>
      <c r="B130" s="12" t="s">
        <v>98</v>
      </c>
      <c r="C130" s="12" t="s">
        <v>288</v>
      </c>
      <c r="D130" s="15" t="s">
        <v>44</v>
      </c>
      <c r="E130" s="14">
        <v>0.01</v>
      </c>
      <c r="F130" s="7" t="s">
        <v>14</v>
      </c>
      <c r="G130" s="13">
        <v>0.01</v>
      </c>
      <c r="H130" s="7"/>
      <c r="I130" s="41">
        <f>D130+E130+G130+H130</f>
        <v>4.5000000000000005E-2</v>
      </c>
      <c r="J130" s="22"/>
    </row>
    <row r="131" spans="1:25" hidden="1" outlineLevel="1" x14ac:dyDescent="0.25">
      <c r="A131" s="37"/>
      <c r="B131" s="12" t="s">
        <v>198</v>
      </c>
      <c r="C131" s="12" t="s">
        <v>287</v>
      </c>
      <c r="D131" s="29">
        <v>2.5000000000000001E-2</v>
      </c>
      <c r="E131" s="14">
        <v>0.01</v>
      </c>
      <c r="F131" s="7"/>
      <c r="G131" s="13">
        <v>0.01</v>
      </c>
      <c r="H131" s="7"/>
      <c r="I131" s="41">
        <f>D131+E131+G131+H131</f>
        <v>4.5000000000000005E-2</v>
      </c>
      <c r="J131" s="22" t="s">
        <v>376</v>
      </c>
    </row>
    <row r="132" spans="1:25" s="44" customFormat="1" ht="14.45" hidden="1" customHeight="1" outlineLevel="1" x14ac:dyDescent="0.25">
      <c r="A132" s="37"/>
      <c r="B132" s="12" t="s">
        <v>99</v>
      </c>
      <c r="C132" s="12" t="s">
        <v>286</v>
      </c>
      <c r="D132" s="15" t="s">
        <v>44</v>
      </c>
      <c r="E132" s="14">
        <v>0.01</v>
      </c>
      <c r="F132" s="7" t="s">
        <v>14</v>
      </c>
      <c r="G132" s="7" t="s">
        <v>47</v>
      </c>
      <c r="H132" s="7"/>
      <c r="I132" s="41">
        <f>D132+E132+G132+H132</f>
        <v>5.5000000000000007E-2</v>
      </c>
      <c r="J132" s="39" t="s">
        <v>26</v>
      </c>
      <c r="L132" s="53"/>
      <c r="M132" s="53"/>
      <c r="N132" s="53"/>
      <c r="O132" s="53"/>
      <c r="P132" s="53"/>
      <c r="Q132" s="53"/>
      <c r="R132" s="53"/>
      <c r="S132" s="53"/>
      <c r="T132" s="53"/>
      <c r="U132" s="53"/>
      <c r="V132" s="53"/>
      <c r="W132" s="53"/>
      <c r="X132" s="53"/>
      <c r="Y132" s="53"/>
    </row>
    <row r="133" spans="1:25" s="44" customFormat="1" ht="14.45" customHeight="1" x14ac:dyDescent="0.25">
      <c r="A133" s="120" t="s">
        <v>100</v>
      </c>
      <c r="B133" s="121"/>
      <c r="C133" s="122"/>
      <c r="D133" s="145" t="s">
        <v>44</v>
      </c>
      <c r="E133" s="134">
        <v>5.0000000000000001E-3</v>
      </c>
      <c r="F133" s="126" t="s">
        <v>26</v>
      </c>
      <c r="G133" s="134" t="s">
        <v>393</v>
      </c>
      <c r="H133" s="126" t="s">
        <v>26</v>
      </c>
      <c r="I133" s="113" t="s">
        <v>377</v>
      </c>
      <c r="J133" s="115"/>
      <c r="L133" s="53"/>
      <c r="M133" s="53"/>
      <c r="N133" s="53"/>
      <c r="O133" s="53"/>
      <c r="P133" s="53"/>
      <c r="Q133" s="53"/>
      <c r="R133" s="53"/>
      <c r="S133" s="53"/>
      <c r="T133" s="53"/>
      <c r="U133" s="53"/>
      <c r="V133" s="53"/>
      <c r="W133" s="53"/>
      <c r="X133" s="53"/>
      <c r="Y133" s="53"/>
    </row>
    <row r="134" spans="1:25" ht="14.45" customHeight="1" collapsed="1" x14ac:dyDescent="0.25">
      <c r="A134" s="117" t="s">
        <v>101</v>
      </c>
      <c r="B134" s="118"/>
      <c r="C134" s="119"/>
      <c r="D134" s="146"/>
      <c r="E134" s="125"/>
      <c r="F134" s="114"/>
      <c r="G134" s="125"/>
      <c r="H134" s="114"/>
      <c r="I134" s="114"/>
      <c r="J134" s="116"/>
    </row>
    <row r="135" spans="1:25" hidden="1" outlineLevel="1" x14ac:dyDescent="0.25">
      <c r="A135" s="37"/>
      <c r="B135" s="12" t="s">
        <v>102</v>
      </c>
      <c r="C135" s="12" t="s">
        <v>291</v>
      </c>
      <c r="D135" s="75">
        <v>2.5000000000000001E-2</v>
      </c>
      <c r="E135" s="21">
        <v>5.0000000000000001E-3</v>
      </c>
      <c r="F135" s="7" t="s">
        <v>14</v>
      </c>
      <c r="G135" s="21">
        <v>0.01</v>
      </c>
      <c r="H135" s="7" t="s">
        <v>14</v>
      </c>
      <c r="I135" s="64">
        <f t="shared" ref="I135:I139" si="13">D135+E135+G135</f>
        <v>0.04</v>
      </c>
      <c r="J135" s="39"/>
    </row>
    <row r="136" spans="1:25" ht="30" hidden="1" outlineLevel="1" x14ac:dyDescent="0.25">
      <c r="A136" s="37"/>
      <c r="B136" s="12" t="s">
        <v>103</v>
      </c>
      <c r="C136" s="12" t="s">
        <v>290</v>
      </c>
      <c r="D136" s="75">
        <v>2.5000000000000001E-2</v>
      </c>
      <c r="E136" s="21">
        <v>5.0000000000000001E-3</v>
      </c>
      <c r="F136" s="7" t="s">
        <v>14</v>
      </c>
      <c r="G136" s="21">
        <v>5.0000000000000001E-3</v>
      </c>
      <c r="H136" s="7" t="s">
        <v>14</v>
      </c>
      <c r="I136" s="64">
        <f t="shared" si="13"/>
        <v>3.5000000000000003E-2</v>
      </c>
      <c r="J136" s="39"/>
    </row>
    <row r="137" spans="1:25" ht="30" hidden="1" outlineLevel="1" x14ac:dyDescent="0.25">
      <c r="A137" s="37"/>
      <c r="B137" s="12" t="s">
        <v>104</v>
      </c>
      <c r="C137" s="12" t="s">
        <v>289</v>
      </c>
      <c r="D137" s="75">
        <v>2.5000000000000001E-2</v>
      </c>
      <c r="E137" s="21">
        <v>5.0000000000000001E-3</v>
      </c>
      <c r="F137" s="7" t="s">
        <v>14</v>
      </c>
      <c r="G137" s="21">
        <v>5.0000000000000001E-3</v>
      </c>
      <c r="H137" s="7" t="s">
        <v>14</v>
      </c>
      <c r="I137" s="64">
        <f t="shared" si="13"/>
        <v>3.5000000000000003E-2</v>
      </c>
      <c r="J137" s="39"/>
    </row>
    <row r="138" spans="1:25" hidden="1" outlineLevel="1" x14ac:dyDescent="0.25">
      <c r="A138" s="37"/>
      <c r="B138" s="12" t="s">
        <v>105</v>
      </c>
      <c r="C138" s="12" t="s">
        <v>292</v>
      </c>
      <c r="D138" s="75">
        <v>2.5000000000000001E-2</v>
      </c>
      <c r="E138" s="21">
        <v>5.0000000000000001E-3</v>
      </c>
      <c r="F138" s="7" t="s">
        <v>14</v>
      </c>
      <c r="G138" s="21">
        <v>5.0000000000000001E-3</v>
      </c>
      <c r="H138" s="7" t="s">
        <v>14</v>
      </c>
      <c r="I138" s="64">
        <f t="shared" si="13"/>
        <v>3.5000000000000003E-2</v>
      </c>
      <c r="J138" s="39"/>
    </row>
    <row r="139" spans="1:25" hidden="1" outlineLevel="1" x14ac:dyDescent="0.25">
      <c r="A139" s="37"/>
      <c r="B139" s="12" t="s">
        <v>171</v>
      </c>
      <c r="C139" s="12" t="s">
        <v>293</v>
      </c>
      <c r="D139" s="75">
        <v>2.5000000000000001E-2</v>
      </c>
      <c r="E139" s="21">
        <v>5.0000000000000001E-3</v>
      </c>
      <c r="F139" s="7" t="s">
        <v>14</v>
      </c>
      <c r="G139" s="21">
        <v>5.0000000000000001E-3</v>
      </c>
      <c r="H139" s="7" t="s">
        <v>14</v>
      </c>
      <c r="I139" s="64">
        <f t="shared" si="13"/>
        <v>3.5000000000000003E-2</v>
      </c>
      <c r="J139" s="39"/>
    </row>
    <row r="140" spans="1:25" s="44" customFormat="1" ht="14.45" customHeight="1" x14ac:dyDescent="0.25">
      <c r="A140" s="120" t="s">
        <v>106</v>
      </c>
      <c r="B140" s="121"/>
      <c r="C140" s="122"/>
      <c r="D140" s="145">
        <v>2.5000000000000001E-2</v>
      </c>
      <c r="E140" s="129" t="s">
        <v>13</v>
      </c>
      <c r="F140" s="126" t="s">
        <v>26</v>
      </c>
      <c r="G140" s="129" t="s">
        <v>389</v>
      </c>
      <c r="H140" s="126" t="s">
        <v>26</v>
      </c>
      <c r="I140" s="126" t="s">
        <v>11</v>
      </c>
      <c r="J140" s="115" t="s">
        <v>411</v>
      </c>
      <c r="L140" s="40"/>
      <c r="M140" s="53"/>
      <c r="N140" s="53"/>
      <c r="O140" s="53"/>
      <c r="P140" s="53"/>
      <c r="Q140" s="53"/>
      <c r="R140" s="53"/>
      <c r="S140" s="53"/>
      <c r="T140" s="53"/>
      <c r="U140" s="53"/>
      <c r="V140" s="53"/>
      <c r="W140" s="53"/>
      <c r="X140" s="53"/>
      <c r="Y140" s="53"/>
    </row>
    <row r="141" spans="1:25" ht="27" customHeight="1" collapsed="1" x14ac:dyDescent="0.25">
      <c r="A141" s="117" t="s">
        <v>107</v>
      </c>
      <c r="B141" s="118"/>
      <c r="C141" s="119"/>
      <c r="D141" s="146"/>
      <c r="E141" s="104"/>
      <c r="F141" s="114"/>
      <c r="G141" s="104"/>
      <c r="H141" s="114"/>
      <c r="I141" s="114"/>
      <c r="J141" s="116"/>
    </row>
    <row r="142" spans="1:25" hidden="1" outlineLevel="1" x14ac:dyDescent="0.25">
      <c r="A142" s="37"/>
      <c r="B142" s="12" t="s">
        <v>108</v>
      </c>
      <c r="C142" s="12" t="s">
        <v>294</v>
      </c>
      <c r="D142" s="29">
        <v>2.5000000000000001E-2</v>
      </c>
      <c r="E142" s="7" t="s">
        <v>13</v>
      </c>
      <c r="F142" s="7" t="s">
        <v>14</v>
      </c>
      <c r="G142" s="21">
        <v>0.02</v>
      </c>
      <c r="H142" s="7" t="s">
        <v>14</v>
      </c>
      <c r="I142" s="41">
        <f>SUM(D142:H142)</f>
        <v>4.4999999999999998E-2</v>
      </c>
      <c r="J142" s="39"/>
    </row>
    <row r="143" spans="1:25" hidden="1" outlineLevel="1" x14ac:dyDescent="0.25">
      <c r="A143" s="37"/>
      <c r="B143" s="12" t="s">
        <v>109</v>
      </c>
      <c r="C143" s="12" t="s">
        <v>295</v>
      </c>
      <c r="D143" s="29">
        <v>2.5000000000000001E-2</v>
      </c>
      <c r="E143" s="7" t="s">
        <v>13</v>
      </c>
      <c r="F143" s="7" t="s">
        <v>14</v>
      </c>
      <c r="G143" s="20">
        <v>1.2500000000000001E-2</v>
      </c>
      <c r="H143" s="7" t="s">
        <v>14</v>
      </c>
      <c r="I143" s="38">
        <f t="shared" ref="I143:I145" si="14">SUM(D143:H143)</f>
        <v>3.7500000000000006E-2</v>
      </c>
      <c r="J143" s="39"/>
    </row>
    <row r="144" spans="1:25" hidden="1" outlineLevel="1" x14ac:dyDescent="0.25">
      <c r="A144" s="37"/>
      <c r="B144" s="12" t="s">
        <v>110</v>
      </c>
      <c r="C144" s="12" t="s">
        <v>296</v>
      </c>
      <c r="D144" s="73">
        <v>2.5000000000000001E-2</v>
      </c>
      <c r="E144" s="7" t="s">
        <v>13</v>
      </c>
      <c r="F144" s="7"/>
      <c r="G144" s="7">
        <v>3.7499999999999999E-3</v>
      </c>
      <c r="H144" s="7"/>
      <c r="I144" s="63">
        <f>SUM(D144:H144)</f>
        <v>2.8750000000000001E-2</v>
      </c>
      <c r="J144" s="39" t="s">
        <v>211</v>
      </c>
    </row>
    <row r="145" spans="1:25" s="44" customFormat="1" ht="14.45" hidden="1" customHeight="1" outlineLevel="1" x14ac:dyDescent="0.25">
      <c r="A145" s="37"/>
      <c r="B145" s="12" t="s">
        <v>170</v>
      </c>
      <c r="C145" s="12" t="s">
        <v>297</v>
      </c>
      <c r="D145" s="29">
        <v>2.5000000000000001E-2</v>
      </c>
      <c r="E145" s="7" t="s">
        <v>13</v>
      </c>
      <c r="F145" s="7" t="s">
        <v>14</v>
      </c>
      <c r="G145" s="7">
        <v>8.7500000000000008E-3</v>
      </c>
      <c r="H145" s="7" t="s">
        <v>14</v>
      </c>
      <c r="I145" s="63">
        <f t="shared" si="14"/>
        <v>3.3750000000000002E-2</v>
      </c>
      <c r="J145" s="39" t="s">
        <v>172</v>
      </c>
      <c r="L145" s="40"/>
      <c r="M145" s="53"/>
      <c r="N145" s="53"/>
      <c r="O145" s="53"/>
      <c r="P145" s="53"/>
      <c r="Q145" s="53"/>
      <c r="R145" s="53"/>
      <c r="S145" s="53"/>
      <c r="T145" s="53"/>
      <c r="U145" s="53"/>
      <c r="V145" s="53"/>
      <c r="W145" s="53"/>
      <c r="X145" s="53"/>
      <c r="Y145" s="53"/>
    </row>
    <row r="146" spans="1:25" s="44" customFormat="1" ht="14.45" customHeight="1" x14ac:dyDescent="0.25">
      <c r="A146" s="120" t="s">
        <v>111</v>
      </c>
      <c r="B146" s="121"/>
      <c r="C146" s="122"/>
      <c r="D146" s="123">
        <v>2.5000000000000001E-2</v>
      </c>
      <c r="E146" s="144">
        <v>0.01</v>
      </c>
      <c r="F146" s="129" t="s">
        <v>88</v>
      </c>
      <c r="G146" s="129" t="s">
        <v>167</v>
      </c>
      <c r="H146" s="157"/>
      <c r="I146" s="113" t="s">
        <v>342</v>
      </c>
      <c r="J146" s="115" t="s">
        <v>415</v>
      </c>
      <c r="L146" s="40"/>
      <c r="M146" s="53"/>
      <c r="N146" s="53"/>
      <c r="O146" s="53"/>
      <c r="P146" s="53"/>
      <c r="Q146" s="53"/>
      <c r="R146" s="53"/>
      <c r="S146" s="53"/>
      <c r="T146" s="53"/>
      <c r="U146" s="53"/>
      <c r="V146" s="53"/>
      <c r="W146" s="53"/>
      <c r="X146" s="53"/>
      <c r="Y146" s="53"/>
    </row>
    <row r="147" spans="1:25" ht="31.5" customHeight="1" collapsed="1" x14ac:dyDescent="0.25">
      <c r="A147" s="139" t="s">
        <v>113</v>
      </c>
      <c r="B147" s="140"/>
      <c r="C147" s="141"/>
      <c r="D147" s="98"/>
      <c r="E147" s="100"/>
      <c r="F147" s="104"/>
      <c r="G147" s="104"/>
      <c r="H147" s="158"/>
      <c r="I147" s="107"/>
      <c r="J147" s="116"/>
    </row>
    <row r="148" spans="1:25" hidden="1" outlineLevel="1" x14ac:dyDescent="0.25">
      <c r="A148" s="42"/>
      <c r="B148" s="30" t="s">
        <v>114</v>
      </c>
      <c r="C148" s="30" t="s">
        <v>300</v>
      </c>
      <c r="D148" s="73">
        <v>2.5000000000000001E-2</v>
      </c>
      <c r="E148" s="23">
        <v>0.01</v>
      </c>
      <c r="F148" s="47" t="s">
        <v>14</v>
      </c>
      <c r="G148" s="31">
        <v>1.4999999999999999E-2</v>
      </c>
      <c r="H148" s="18"/>
      <c r="I148" s="38">
        <f t="shared" ref="I148:I152" si="15">D148+E148+MAX(F148,G148)</f>
        <v>0.05</v>
      </c>
      <c r="J148" s="43" t="s">
        <v>414</v>
      </c>
    </row>
    <row r="149" spans="1:25" hidden="1" outlineLevel="1" x14ac:dyDescent="0.25">
      <c r="A149" s="42"/>
      <c r="B149" s="30" t="s">
        <v>378</v>
      </c>
      <c r="C149" s="30" t="s">
        <v>301</v>
      </c>
      <c r="D149" s="73">
        <v>2.5000000000000001E-2</v>
      </c>
      <c r="E149" s="23">
        <v>0.01</v>
      </c>
      <c r="F149" s="47" t="s">
        <v>14</v>
      </c>
      <c r="G149" s="24">
        <v>0.01</v>
      </c>
      <c r="H149" s="18"/>
      <c r="I149" s="38">
        <f t="shared" si="15"/>
        <v>4.5000000000000005E-2</v>
      </c>
      <c r="J149" s="43" t="s">
        <v>414</v>
      </c>
    </row>
    <row r="150" spans="1:25" hidden="1" outlineLevel="1" x14ac:dyDescent="0.25">
      <c r="A150" s="42"/>
      <c r="B150" s="30" t="s">
        <v>166</v>
      </c>
      <c r="C150" s="30" t="s">
        <v>299</v>
      </c>
      <c r="D150" s="73">
        <v>2.5000000000000001E-2</v>
      </c>
      <c r="E150" s="23">
        <v>0.01</v>
      </c>
      <c r="F150" s="47" t="s">
        <v>14</v>
      </c>
      <c r="G150" s="24">
        <v>0.02</v>
      </c>
      <c r="H150" s="18"/>
      <c r="I150" s="38">
        <f t="shared" si="15"/>
        <v>5.5000000000000007E-2</v>
      </c>
      <c r="J150" s="43" t="s">
        <v>414</v>
      </c>
    </row>
    <row r="151" spans="1:25" hidden="1" outlineLevel="1" x14ac:dyDescent="0.25">
      <c r="A151" s="42"/>
      <c r="B151" s="30" t="s">
        <v>115</v>
      </c>
      <c r="C151" s="30" t="s">
        <v>298</v>
      </c>
      <c r="D151" s="73">
        <v>2.5000000000000001E-2</v>
      </c>
      <c r="E151" s="23">
        <v>0.01</v>
      </c>
      <c r="F151" s="23">
        <v>0.01</v>
      </c>
      <c r="G151" s="24">
        <v>2.5000000000000001E-2</v>
      </c>
      <c r="H151" s="18"/>
      <c r="I151" s="38">
        <f t="shared" si="15"/>
        <v>6.0000000000000005E-2</v>
      </c>
      <c r="J151" s="43" t="s">
        <v>414</v>
      </c>
    </row>
    <row r="152" spans="1:25" s="44" customFormat="1" ht="14.1" hidden="1" customHeight="1" outlineLevel="1" x14ac:dyDescent="0.25">
      <c r="A152" s="42"/>
      <c r="B152" s="30" t="s">
        <v>116</v>
      </c>
      <c r="C152" s="30" t="s">
        <v>302</v>
      </c>
      <c r="D152" s="73">
        <v>2.5000000000000001E-2</v>
      </c>
      <c r="E152" s="23">
        <v>0.01</v>
      </c>
      <c r="F152" s="47" t="s">
        <v>14</v>
      </c>
      <c r="G152" s="24">
        <v>0.01</v>
      </c>
      <c r="H152" s="23"/>
      <c r="I152" s="38">
        <f t="shared" si="15"/>
        <v>4.5000000000000005E-2</v>
      </c>
      <c r="J152" s="43" t="s">
        <v>414</v>
      </c>
      <c r="L152" s="40"/>
      <c r="M152" s="53"/>
      <c r="N152" s="53"/>
      <c r="O152" s="53"/>
      <c r="P152" s="53"/>
      <c r="Q152" s="53"/>
      <c r="R152" s="53"/>
      <c r="S152" s="53"/>
      <c r="T152" s="53"/>
      <c r="U152" s="53"/>
      <c r="V152" s="53"/>
      <c r="W152" s="53"/>
      <c r="X152" s="53"/>
      <c r="Y152" s="53"/>
    </row>
    <row r="153" spans="1:25" s="44" customFormat="1" ht="14.45" customHeight="1" x14ac:dyDescent="0.25">
      <c r="A153" s="120" t="s">
        <v>117</v>
      </c>
      <c r="B153" s="121"/>
      <c r="C153" s="122"/>
      <c r="D153" s="145">
        <v>2.5000000000000001E-2</v>
      </c>
      <c r="E153" s="144">
        <v>0</v>
      </c>
      <c r="F153" s="126" t="s">
        <v>26</v>
      </c>
      <c r="G153" s="129" t="s">
        <v>366</v>
      </c>
      <c r="H153" s="126" t="s">
        <v>26</v>
      </c>
      <c r="I153" s="126" t="s">
        <v>36</v>
      </c>
      <c r="J153" s="163"/>
      <c r="L153" s="40"/>
      <c r="M153" s="53"/>
      <c r="N153" s="53"/>
      <c r="O153" s="53"/>
      <c r="P153" s="53"/>
      <c r="Q153" s="53"/>
      <c r="R153" s="53"/>
      <c r="S153" s="53"/>
      <c r="T153" s="53"/>
      <c r="U153" s="53"/>
      <c r="V153" s="53"/>
      <c r="W153" s="53"/>
      <c r="X153" s="53"/>
      <c r="Y153" s="53"/>
    </row>
    <row r="154" spans="1:25" ht="14.45" customHeight="1" collapsed="1" x14ac:dyDescent="0.25">
      <c r="A154" s="117" t="s">
        <v>118</v>
      </c>
      <c r="B154" s="118"/>
      <c r="C154" s="119"/>
      <c r="D154" s="146"/>
      <c r="E154" s="100"/>
      <c r="F154" s="114"/>
      <c r="G154" s="104"/>
      <c r="H154" s="114"/>
      <c r="I154" s="114"/>
      <c r="J154" s="164"/>
    </row>
    <row r="155" spans="1:25" hidden="1" outlineLevel="1" x14ac:dyDescent="0.25">
      <c r="A155" s="37"/>
      <c r="B155" s="12" t="s">
        <v>119</v>
      </c>
      <c r="C155" s="12" t="s">
        <v>307</v>
      </c>
      <c r="D155" s="29">
        <v>2.5000000000000001E-2</v>
      </c>
      <c r="E155" s="7" t="s">
        <v>13</v>
      </c>
      <c r="F155" s="7" t="s">
        <v>14</v>
      </c>
      <c r="G155" s="20">
        <v>5.0000000000000001E-3</v>
      </c>
      <c r="H155" s="7" t="s">
        <v>14</v>
      </c>
      <c r="I155" s="38">
        <f>D155+E155+G155</f>
        <v>3.0000000000000002E-2</v>
      </c>
      <c r="J155" s="22"/>
    </row>
    <row r="156" spans="1:25" hidden="1" outlineLevel="1" x14ac:dyDescent="0.25">
      <c r="A156" s="37"/>
      <c r="B156" s="12" t="s">
        <v>120</v>
      </c>
      <c r="C156" s="12" t="s">
        <v>303</v>
      </c>
      <c r="D156" s="29">
        <v>2.5000000000000001E-2</v>
      </c>
      <c r="E156" s="7" t="s">
        <v>13</v>
      </c>
      <c r="F156" s="7" t="s">
        <v>14</v>
      </c>
      <c r="G156" s="20">
        <v>0.01</v>
      </c>
      <c r="H156" s="7" t="s">
        <v>14</v>
      </c>
      <c r="I156" s="38">
        <f t="shared" ref="I156:I161" si="16">D156+E156+G156</f>
        <v>3.5000000000000003E-2</v>
      </c>
      <c r="J156" s="22"/>
    </row>
    <row r="157" spans="1:25" hidden="1" outlineLevel="1" x14ac:dyDescent="0.25">
      <c r="A157" s="37"/>
      <c r="B157" s="12" t="s">
        <v>121</v>
      </c>
      <c r="C157" s="12" t="s">
        <v>305</v>
      </c>
      <c r="D157" s="29">
        <v>2.5000000000000001E-2</v>
      </c>
      <c r="E157" s="7" t="s">
        <v>13</v>
      </c>
      <c r="F157" s="7" t="s">
        <v>14</v>
      </c>
      <c r="G157" s="20">
        <v>5.0000000000000001E-3</v>
      </c>
      <c r="H157" s="7" t="s">
        <v>14</v>
      </c>
      <c r="I157" s="38">
        <f t="shared" si="16"/>
        <v>3.0000000000000002E-2</v>
      </c>
      <c r="J157" s="22"/>
    </row>
    <row r="158" spans="1:25" hidden="1" outlineLevel="1" x14ac:dyDescent="0.25">
      <c r="A158" s="37"/>
      <c r="B158" s="12" t="s">
        <v>122</v>
      </c>
      <c r="C158" s="12" t="s">
        <v>308</v>
      </c>
      <c r="D158" s="29">
        <v>2.5000000000000001E-2</v>
      </c>
      <c r="E158" s="7" t="s">
        <v>13</v>
      </c>
      <c r="F158" s="7" t="s">
        <v>14</v>
      </c>
      <c r="G158" s="20">
        <v>2.5000000000000001E-3</v>
      </c>
      <c r="H158" s="7" t="s">
        <v>14</v>
      </c>
      <c r="I158" s="38">
        <f t="shared" si="16"/>
        <v>2.75E-2</v>
      </c>
      <c r="J158" s="22"/>
    </row>
    <row r="159" spans="1:25" hidden="1" outlineLevel="1" x14ac:dyDescent="0.25">
      <c r="A159" s="37"/>
      <c r="B159" s="12" t="s">
        <v>123</v>
      </c>
      <c r="C159" s="12" t="s">
        <v>304</v>
      </c>
      <c r="D159" s="29">
        <v>2.5000000000000001E-2</v>
      </c>
      <c r="E159" s="7" t="s">
        <v>13</v>
      </c>
      <c r="F159" s="7" t="s">
        <v>14</v>
      </c>
      <c r="G159" s="20">
        <v>7.4999999999999997E-3</v>
      </c>
      <c r="H159" s="7" t="s">
        <v>14</v>
      </c>
      <c r="I159" s="38">
        <f t="shared" si="16"/>
        <v>3.2500000000000001E-2</v>
      </c>
      <c r="J159" s="22"/>
    </row>
    <row r="160" spans="1:25" ht="30" hidden="1" outlineLevel="1" x14ac:dyDescent="0.25">
      <c r="A160" s="37"/>
      <c r="B160" s="12" t="s">
        <v>202</v>
      </c>
      <c r="C160" s="12" t="s">
        <v>309</v>
      </c>
      <c r="D160" s="29">
        <v>2.5000000000000001E-2</v>
      </c>
      <c r="E160" s="13">
        <v>0</v>
      </c>
      <c r="F160" s="7"/>
      <c r="G160" s="20">
        <v>2.5000000000000001E-3</v>
      </c>
      <c r="H160" s="7"/>
      <c r="I160" s="38">
        <f t="shared" si="16"/>
        <v>2.75E-2</v>
      </c>
      <c r="J160" s="22"/>
    </row>
    <row r="161" spans="1:25" s="44" customFormat="1" ht="45" hidden="1" outlineLevel="1" x14ac:dyDescent="0.25">
      <c r="A161" s="37"/>
      <c r="B161" s="12" t="s">
        <v>124</v>
      </c>
      <c r="C161" s="12" t="s">
        <v>306</v>
      </c>
      <c r="D161" s="73">
        <v>2.5000000000000001E-2</v>
      </c>
      <c r="E161" s="7" t="s">
        <v>13</v>
      </c>
      <c r="F161" s="7" t="s">
        <v>14</v>
      </c>
      <c r="G161" s="20">
        <v>5.0000000000000001E-3</v>
      </c>
      <c r="H161" s="7" t="s">
        <v>14</v>
      </c>
      <c r="I161" s="38">
        <f t="shared" si="16"/>
        <v>3.0000000000000002E-2</v>
      </c>
      <c r="J161" s="22" t="s">
        <v>398</v>
      </c>
      <c r="L161" s="40"/>
      <c r="M161" s="69"/>
      <c r="N161" s="53"/>
      <c r="O161" s="53"/>
      <c r="P161" s="53"/>
      <c r="Q161" s="53"/>
      <c r="R161" s="53"/>
      <c r="S161" s="53"/>
      <c r="T161" s="53"/>
      <c r="U161" s="53"/>
      <c r="V161" s="53"/>
      <c r="W161" s="53"/>
      <c r="X161" s="53"/>
      <c r="Y161" s="53"/>
    </row>
    <row r="162" spans="1:25" s="44" customFormat="1" ht="14.45" customHeight="1" x14ac:dyDescent="0.25">
      <c r="A162" s="120" t="s">
        <v>125</v>
      </c>
      <c r="B162" s="121"/>
      <c r="C162" s="122"/>
      <c r="D162" s="145">
        <v>2.5000000000000001E-2</v>
      </c>
      <c r="E162" s="134">
        <v>1.4999999999999999E-2</v>
      </c>
      <c r="F162" s="126" t="s">
        <v>26</v>
      </c>
      <c r="G162" s="129" t="s">
        <v>191</v>
      </c>
      <c r="H162" s="129"/>
      <c r="I162" s="173" t="s">
        <v>339</v>
      </c>
      <c r="J162" s="115"/>
      <c r="L162" s="40"/>
      <c r="M162" s="53"/>
      <c r="N162" s="53"/>
      <c r="O162" s="53"/>
      <c r="P162" s="53"/>
      <c r="Q162" s="53"/>
      <c r="R162" s="53"/>
      <c r="S162" s="53"/>
      <c r="T162" s="53"/>
      <c r="U162" s="53"/>
      <c r="V162" s="53"/>
      <c r="W162" s="53"/>
      <c r="X162" s="53"/>
      <c r="Y162" s="53"/>
    </row>
    <row r="163" spans="1:25" ht="14.45" customHeight="1" collapsed="1" x14ac:dyDescent="0.25">
      <c r="A163" s="117" t="s">
        <v>126</v>
      </c>
      <c r="B163" s="118"/>
      <c r="C163" s="119"/>
      <c r="D163" s="146"/>
      <c r="E163" s="125"/>
      <c r="F163" s="114"/>
      <c r="G163" s="104"/>
      <c r="H163" s="104"/>
      <c r="I163" s="174"/>
      <c r="J163" s="165"/>
    </row>
    <row r="164" spans="1:25" hidden="1" outlineLevel="1" x14ac:dyDescent="0.25">
      <c r="A164" s="37"/>
      <c r="B164" s="12" t="s">
        <v>379</v>
      </c>
      <c r="C164" s="12" t="s">
        <v>315</v>
      </c>
      <c r="D164" s="15" t="s">
        <v>44</v>
      </c>
      <c r="E164" s="21">
        <v>1.4999999999999999E-2</v>
      </c>
      <c r="F164" s="7" t="s">
        <v>14</v>
      </c>
      <c r="G164" s="20">
        <v>2.5000000000000001E-3</v>
      </c>
      <c r="H164" s="7" t="s">
        <v>14</v>
      </c>
      <c r="I164" s="38">
        <f>D164+E164+G164</f>
        <v>4.2500000000000003E-2</v>
      </c>
      <c r="J164" s="39" t="s">
        <v>26</v>
      </c>
    </row>
    <row r="165" spans="1:25" hidden="1" outlineLevel="1" x14ac:dyDescent="0.25">
      <c r="A165" s="37"/>
      <c r="B165" s="12" t="s">
        <v>190</v>
      </c>
      <c r="C165" s="12" t="s">
        <v>314</v>
      </c>
      <c r="D165" s="15" t="s">
        <v>44</v>
      </c>
      <c r="E165" s="21">
        <v>1.4999999999999999E-2</v>
      </c>
      <c r="F165" s="7"/>
      <c r="G165" s="20">
        <v>2.5000000000000001E-3</v>
      </c>
      <c r="H165" s="7"/>
      <c r="I165" s="38">
        <f>D165+E165+G165</f>
        <v>4.2500000000000003E-2</v>
      </c>
      <c r="J165" s="22"/>
    </row>
    <row r="166" spans="1:25" hidden="1" outlineLevel="1" x14ac:dyDescent="0.25">
      <c r="A166" s="37"/>
      <c r="B166" s="12" t="s">
        <v>127</v>
      </c>
      <c r="C166" s="12" t="s">
        <v>311</v>
      </c>
      <c r="D166" s="15" t="s">
        <v>44</v>
      </c>
      <c r="E166" s="21">
        <v>1.4999999999999999E-2</v>
      </c>
      <c r="F166" s="7"/>
      <c r="G166" s="13">
        <v>0.02</v>
      </c>
      <c r="H166" s="7"/>
      <c r="I166" s="38">
        <f t="shared" ref="I166:I169" si="17">D166+E166+G166</f>
        <v>0.06</v>
      </c>
      <c r="J166" s="39"/>
    </row>
    <row r="167" spans="1:25" hidden="1" outlineLevel="1" x14ac:dyDescent="0.25">
      <c r="A167" s="37"/>
      <c r="B167" s="12" t="s">
        <v>128</v>
      </c>
      <c r="C167" s="12" t="s">
        <v>312</v>
      </c>
      <c r="D167" s="15" t="s">
        <v>44</v>
      </c>
      <c r="E167" s="21">
        <v>1.4999999999999999E-2</v>
      </c>
      <c r="F167" s="7" t="s">
        <v>14</v>
      </c>
      <c r="G167" s="21">
        <v>1.4999999999999999E-2</v>
      </c>
      <c r="H167" s="7"/>
      <c r="I167" s="38">
        <f t="shared" si="17"/>
        <v>5.5E-2</v>
      </c>
      <c r="J167" s="39"/>
    </row>
    <row r="168" spans="1:25" hidden="1" outlineLevel="1" x14ac:dyDescent="0.25">
      <c r="A168" s="37"/>
      <c r="B168" s="12" t="s">
        <v>129</v>
      </c>
      <c r="C168" s="12" t="s">
        <v>310</v>
      </c>
      <c r="D168" s="15" t="s">
        <v>44</v>
      </c>
      <c r="E168" s="21">
        <v>1.4999999999999999E-2</v>
      </c>
      <c r="F168" s="7" t="s">
        <v>14</v>
      </c>
      <c r="G168" s="20">
        <v>1.7500000000000002E-2</v>
      </c>
      <c r="H168" s="7"/>
      <c r="I168" s="38">
        <f t="shared" si="17"/>
        <v>5.7500000000000002E-2</v>
      </c>
      <c r="J168" s="39"/>
    </row>
    <row r="169" spans="1:25" s="44" customFormat="1" ht="14.45" hidden="1" customHeight="1" outlineLevel="1" x14ac:dyDescent="0.25">
      <c r="A169" s="37"/>
      <c r="B169" s="12" t="s">
        <v>130</v>
      </c>
      <c r="C169" s="12" t="s">
        <v>313</v>
      </c>
      <c r="D169" s="15" t="s">
        <v>44</v>
      </c>
      <c r="E169" s="21">
        <v>1.4999999999999999E-2</v>
      </c>
      <c r="F169" s="7" t="s">
        <v>14</v>
      </c>
      <c r="G169" s="20">
        <v>1.2500000000000001E-2</v>
      </c>
      <c r="H169" s="7"/>
      <c r="I169" s="38">
        <f t="shared" si="17"/>
        <v>5.2500000000000005E-2</v>
      </c>
      <c r="J169" s="22"/>
      <c r="L169" s="40"/>
      <c r="M169" s="53"/>
      <c r="N169" s="53"/>
      <c r="O169" s="53"/>
      <c r="P169" s="53"/>
      <c r="Q169" s="53"/>
      <c r="R169" s="53"/>
      <c r="S169" s="53"/>
      <c r="T169" s="53"/>
      <c r="U169" s="53"/>
      <c r="V169" s="53"/>
      <c r="W169" s="53"/>
      <c r="X169" s="53"/>
      <c r="Y169" s="53"/>
    </row>
    <row r="170" spans="1:25" s="44" customFormat="1" ht="14.45" customHeight="1" x14ac:dyDescent="0.25">
      <c r="A170" s="120" t="s">
        <v>131</v>
      </c>
      <c r="B170" s="121"/>
      <c r="C170" s="122"/>
      <c r="D170" s="145">
        <v>2.5000000000000001E-2</v>
      </c>
      <c r="E170" s="142">
        <v>5.0000000000000001E-3</v>
      </c>
      <c r="F170" s="126" t="s">
        <v>26</v>
      </c>
      <c r="G170" s="129" t="s">
        <v>178</v>
      </c>
      <c r="H170" s="166"/>
      <c r="I170" s="113" t="s">
        <v>346</v>
      </c>
      <c r="J170" s="159" t="s">
        <v>408</v>
      </c>
      <c r="L170" s="40"/>
      <c r="M170" s="69"/>
      <c r="N170" s="53"/>
      <c r="O170" s="53"/>
      <c r="P170" s="53"/>
      <c r="Q170" s="53"/>
      <c r="R170" s="53"/>
      <c r="S170" s="53"/>
      <c r="T170" s="53"/>
      <c r="U170" s="53"/>
      <c r="V170" s="53"/>
      <c r="W170" s="53"/>
      <c r="X170" s="53"/>
      <c r="Y170" s="53"/>
    </row>
    <row r="171" spans="1:25" ht="32.25" customHeight="1" collapsed="1" x14ac:dyDescent="0.25">
      <c r="A171" s="117" t="s">
        <v>132</v>
      </c>
      <c r="B171" s="118"/>
      <c r="C171" s="119"/>
      <c r="D171" s="146"/>
      <c r="E171" s="143"/>
      <c r="F171" s="114"/>
      <c r="G171" s="104"/>
      <c r="H171" s="114"/>
      <c r="I171" s="107"/>
      <c r="J171" s="165"/>
    </row>
    <row r="172" spans="1:25" ht="15" hidden="1" customHeight="1" outlineLevel="1" x14ac:dyDescent="0.25">
      <c r="A172" s="37"/>
      <c r="B172" s="12" t="s">
        <v>133</v>
      </c>
      <c r="C172" s="12" t="s">
        <v>317</v>
      </c>
      <c r="D172" s="73">
        <v>2.5000000000000001E-2</v>
      </c>
      <c r="E172" s="20">
        <v>5.0000000000000001E-3</v>
      </c>
      <c r="F172" s="15" t="s">
        <v>14</v>
      </c>
      <c r="G172" s="29">
        <v>5.0000000000000001E-3</v>
      </c>
      <c r="H172" s="15" t="s">
        <v>14</v>
      </c>
      <c r="I172" s="38">
        <f>SUM(D172:H172)</f>
        <v>3.5000000000000003E-2</v>
      </c>
      <c r="J172" s="39" t="s">
        <v>172</v>
      </c>
    </row>
    <row r="173" spans="1:25" hidden="1" outlineLevel="1" x14ac:dyDescent="0.25">
      <c r="A173" s="37"/>
      <c r="B173" s="12" t="s">
        <v>134</v>
      </c>
      <c r="C173" s="12" t="s">
        <v>316</v>
      </c>
      <c r="D173" s="73">
        <v>2.5000000000000001E-2</v>
      </c>
      <c r="E173" s="20">
        <v>5.0000000000000001E-3</v>
      </c>
      <c r="F173" s="15" t="s">
        <v>14</v>
      </c>
      <c r="G173" s="27">
        <v>1.2500000000000001E-2</v>
      </c>
      <c r="H173" s="15" t="s">
        <v>14</v>
      </c>
      <c r="I173" s="38">
        <f t="shared" ref="I173:I177" si="18">SUM(D173:H173)</f>
        <v>4.2500000000000003E-2</v>
      </c>
      <c r="J173" s="39"/>
    </row>
    <row r="174" spans="1:25" ht="30" hidden="1" customHeight="1" outlineLevel="1" x14ac:dyDescent="0.25">
      <c r="A174" s="37"/>
      <c r="B174" s="12" t="s">
        <v>135</v>
      </c>
      <c r="C174" s="12" t="s">
        <v>318</v>
      </c>
      <c r="D174" s="73">
        <v>2.5000000000000001E-2</v>
      </c>
      <c r="E174" s="20">
        <v>5.0000000000000001E-3</v>
      </c>
      <c r="F174" s="15" t="s">
        <v>14</v>
      </c>
      <c r="G174" s="27">
        <v>2.5000000000000001E-3</v>
      </c>
      <c r="H174" s="15" t="s">
        <v>14</v>
      </c>
      <c r="I174" s="38">
        <f t="shared" si="18"/>
        <v>3.2500000000000001E-2</v>
      </c>
      <c r="J174" s="39" t="s">
        <v>172</v>
      </c>
    </row>
    <row r="175" spans="1:25" ht="15" hidden="1" customHeight="1" outlineLevel="1" x14ac:dyDescent="0.25">
      <c r="A175" s="37"/>
      <c r="B175" s="12" t="s">
        <v>136</v>
      </c>
      <c r="C175" s="12" t="s">
        <v>319</v>
      </c>
      <c r="D175" s="73">
        <v>2.5000000000000001E-2</v>
      </c>
      <c r="E175" s="20">
        <v>5.0000000000000001E-3</v>
      </c>
      <c r="F175" s="15" t="s">
        <v>14</v>
      </c>
      <c r="G175" s="27">
        <v>2.5000000000000001E-3</v>
      </c>
      <c r="H175" s="15" t="s">
        <v>14</v>
      </c>
      <c r="I175" s="38">
        <f t="shared" si="18"/>
        <v>3.2500000000000001E-2</v>
      </c>
      <c r="J175" s="39"/>
    </row>
    <row r="176" spans="1:25" ht="15" hidden="1" customHeight="1" outlineLevel="1" x14ac:dyDescent="0.25">
      <c r="A176" s="37"/>
      <c r="B176" s="12" t="s">
        <v>137</v>
      </c>
      <c r="C176" s="12" t="s">
        <v>320</v>
      </c>
      <c r="D176" s="73">
        <v>2.5000000000000001E-2</v>
      </c>
      <c r="E176" s="20">
        <v>5.0000000000000001E-3</v>
      </c>
      <c r="F176" s="15"/>
      <c r="G176" s="27">
        <v>2.5000000000000001E-3</v>
      </c>
      <c r="H176" s="15"/>
      <c r="I176" s="38">
        <f t="shared" si="18"/>
        <v>3.2500000000000001E-2</v>
      </c>
      <c r="J176" s="43"/>
    </row>
    <row r="177" spans="1:25" s="44" customFormat="1" ht="14.45" hidden="1" customHeight="1" outlineLevel="1" x14ac:dyDescent="0.25">
      <c r="A177" s="37"/>
      <c r="B177" s="12" t="s">
        <v>138</v>
      </c>
      <c r="C177" s="12" t="s">
        <v>321</v>
      </c>
      <c r="D177" s="73">
        <v>2.5000000000000001E-2</v>
      </c>
      <c r="E177" s="20">
        <v>5.0000000000000001E-3</v>
      </c>
      <c r="F177" s="15" t="s">
        <v>14</v>
      </c>
      <c r="G177" s="27">
        <v>2.5000000000000001E-3</v>
      </c>
      <c r="H177" s="15" t="s">
        <v>14</v>
      </c>
      <c r="I177" s="38">
        <f t="shared" si="18"/>
        <v>3.2500000000000001E-2</v>
      </c>
      <c r="J177" s="39" t="s">
        <v>172</v>
      </c>
      <c r="L177" s="40"/>
      <c r="M177" s="53"/>
      <c r="N177" s="53"/>
      <c r="O177" s="53"/>
      <c r="P177" s="53"/>
      <c r="Q177" s="53"/>
      <c r="R177" s="53"/>
      <c r="S177" s="53"/>
      <c r="T177" s="53"/>
      <c r="U177" s="53"/>
      <c r="V177" s="53"/>
      <c r="W177" s="53"/>
      <c r="X177" s="53"/>
      <c r="Y177" s="53"/>
    </row>
    <row r="178" spans="1:25" s="44" customFormat="1" ht="14.45" customHeight="1" x14ac:dyDescent="0.25">
      <c r="A178" s="120" t="s">
        <v>139</v>
      </c>
      <c r="B178" s="121"/>
      <c r="C178" s="122"/>
      <c r="D178" s="145">
        <v>2.5000000000000001E-2</v>
      </c>
      <c r="E178" s="129" t="s">
        <v>13</v>
      </c>
      <c r="F178" s="129" t="s">
        <v>88</v>
      </c>
      <c r="G178" s="129" t="s">
        <v>390</v>
      </c>
      <c r="H178" s="129" t="s">
        <v>26</v>
      </c>
      <c r="I178" s="113" t="s">
        <v>365</v>
      </c>
      <c r="J178" s="159"/>
      <c r="L178" s="40"/>
      <c r="M178" s="53"/>
      <c r="N178" s="53"/>
      <c r="O178" s="53"/>
      <c r="P178" s="53"/>
      <c r="Q178" s="53"/>
      <c r="R178" s="53"/>
      <c r="S178" s="53"/>
      <c r="T178" s="53"/>
      <c r="U178" s="53"/>
      <c r="V178" s="53"/>
      <c r="W178" s="53"/>
      <c r="X178" s="53"/>
      <c r="Y178" s="53"/>
    </row>
    <row r="179" spans="1:25" ht="14.45" customHeight="1" collapsed="1" x14ac:dyDescent="0.25">
      <c r="A179" s="117" t="s">
        <v>140</v>
      </c>
      <c r="B179" s="118"/>
      <c r="C179" s="119"/>
      <c r="D179" s="146"/>
      <c r="E179" s="104"/>
      <c r="F179" s="104"/>
      <c r="G179" s="104"/>
      <c r="H179" s="104"/>
      <c r="I179" s="107"/>
      <c r="J179" s="160"/>
    </row>
    <row r="180" spans="1:25" hidden="1" outlineLevel="1" x14ac:dyDescent="0.25">
      <c r="A180" s="37"/>
      <c r="B180" s="12" t="s">
        <v>141</v>
      </c>
      <c r="C180" s="12" t="s">
        <v>323</v>
      </c>
      <c r="D180" s="29">
        <v>2.5000000000000001E-2</v>
      </c>
      <c r="E180" s="15" t="s">
        <v>13</v>
      </c>
      <c r="F180" s="15" t="s">
        <v>14</v>
      </c>
      <c r="G180" s="27">
        <v>0.01</v>
      </c>
      <c r="H180" s="15" t="s">
        <v>14</v>
      </c>
      <c r="I180" s="32">
        <f>D180+E180+MAX(F180,G180)</f>
        <v>3.5000000000000003E-2</v>
      </c>
      <c r="J180" s="39"/>
    </row>
    <row r="181" spans="1:25" hidden="1" outlineLevel="1" x14ac:dyDescent="0.25">
      <c r="A181" s="37"/>
      <c r="B181" s="12" t="s">
        <v>142</v>
      </c>
      <c r="C181" s="12" t="s">
        <v>324</v>
      </c>
      <c r="D181" s="29">
        <v>2.5000000000000001E-2</v>
      </c>
      <c r="E181" s="15" t="s">
        <v>13</v>
      </c>
      <c r="F181" s="15" t="s">
        <v>14</v>
      </c>
      <c r="G181" s="28">
        <v>2.5000000000000001E-3</v>
      </c>
      <c r="H181" s="15" t="s">
        <v>14</v>
      </c>
      <c r="I181" s="32">
        <f t="shared" ref="I181:I183" si="19">D181+E181+MAX(F181,G181)</f>
        <v>2.75E-2</v>
      </c>
      <c r="J181" s="39"/>
    </row>
    <row r="182" spans="1:25" hidden="1" outlineLevel="1" x14ac:dyDescent="0.25">
      <c r="A182" s="37"/>
      <c r="B182" s="12" t="s">
        <v>143</v>
      </c>
      <c r="C182" s="12" t="s">
        <v>322</v>
      </c>
      <c r="D182" s="29">
        <v>2.5000000000000001E-2</v>
      </c>
      <c r="E182" s="15" t="s">
        <v>13</v>
      </c>
      <c r="F182" s="14">
        <v>0.01</v>
      </c>
      <c r="G182" s="27">
        <v>1.2500000000000001E-2</v>
      </c>
      <c r="H182" s="15" t="s">
        <v>14</v>
      </c>
      <c r="I182" s="32">
        <f t="shared" si="19"/>
        <v>3.7500000000000006E-2</v>
      </c>
      <c r="J182" s="39"/>
    </row>
    <row r="183" spans="1:25" s="44" customFormat="1" ht="14.45" hidden="1" customHeight="1" outlineLevel="1" x14ac:dyDescent="0.25">
      <c r="A183" s="37"/>
      <c r="B183" s="16" t="s">
        <v>185</v>
      </c>
      <c r="C183" s="16" t="s">
        <v>325</v>
      </c>
      <c r="D183" s="29">
        <v>2.5000000000000001E-2</v>
      </c>
      <c r="E183" s="17" t="s">
        <v>13</v>
      </c>
      <c r="F183" s="17" t="s">
        <v>14</v>
      </c>
      <c r="G183" s="28">
        <v>5.0000000000000001E-3</v>
      </c>
      <c r="H183" s="17" t="s">
        <v>14</v>
      </c>
      <c r="I183" s="32">
        <f t="shared" si="19"/>
        <v>3.0000000000000002E-2</v>
      </c>
      <c r="J183" s="22"/>
      <c r="L183" s="40"/>
      <c r="M183" s="53"/>
      <c r="N183" s="53"/>
      <c r="O183" s="53"/>
      <c r="P183" s="53"/>
      <c r="Q183" s="53"/>
      <c r="R183" s="53"/>
      <c r="S183" s="53"/>
      <c r="T183" s="53"/>
      <c r="U183" s="53"/>
      <c r="V183" s="53"/>
      <c r="W183" s="53"/>
      <c r="X183" s="53"/>
      <c r="Y183" s="53"/>
    </row>
    <row r="184" spans="1:25" ht="74.25" customHeight="1" x14ac:dyDescent="0.25">
      <c r="A184" s="168" t="s">
        <v>380</v>
      </c>
      <c r="B184" s="169"/>
      <c r="C184" s="169"/>
      <c r="D184" s="169"/>
      <c r="E184" s="169"/>
      <c r="F184" s="169"/>
      <c r="G184" s="169"/>
      <c r="H184" s="169"/>
      <c r="I184" s="169"/>
      <c r="J184" s="170"/>
    </row>
    <row r="185" spans="1:25" x14ac:dyDescent="0.25">
      <c r="B185" s="171" t="s">
        <v>420</v>
      </c>
      <c r="C185" s="171"/>
      <c r="D185" s="171"/>
      <c r="E185" s="171"/>
      <c r="F185" s="171"/>
      <c r="G185" s="171"/>
      <c r="H185" s="171"/>
      <c r="I185" s="171"/>
    </row>
    <row r="186" spans="1:25" s="71" customFormat="1" ht="299.25" customHeight="1" x14ac:dyDescent="0.25">
      <c r="A186" s="70"/>
      <c r="B186" s="172"/>
      <c r="C186" s="172"/>
      <c r="D186" s="172"/>
      <c r="E186" s="172"/>
      <c r="F186" s="172"/>
      <c r="G186" s="172"/>
      <c r="H186" s="172"/>
      <c r="I186" s="172"/>
    </row>
  </sheetData>
  <mergeCells count="200">
    <mergeCell ref="A3:I3"/>
    <mergeCell ref="A184:J184"/>
    <mergeCell ref="B185:I186"/>
    <mergeCell ref="A179:C179"/>
    <mergeCell ref="J170:J171"/>
    <mergeCell ref="A171:C171"/>
    <mergeCell ref="A178:C178"/>
    <mergeCell ref="D178:D179"/>
    <mergeCell ref="E178:E179"/>
    <mergeCell ref="F178:F179"/>
    <mergeCell ref="G178:G179"/>
    <mergeCell ref="H178:H179"/>
    <mergeCell ref="I178:I179"/>
    <mergeCell ref="J178:J179"/>
    <mergeCell ref="I162:I163"/>
    <mergeCell ref="J162:J163"/>
    <mergeCell ref="A163:C163"/>
    <mergeCell ref="A170:C170"/>
    <mergeCell ref="D170:D171"/>
    <mergeCell ref="E170:E171"/>
    <mergeCell ref="F170:F171"/>
    <mergeCell ref="G170:G171"/>
    <mergeCell ref="H170:H171"/>
    <mergeCell ref="I170:I171"/>
    <mergeCell ref="A162:C162"/>
    <mergeCell ref="D162:D163"/>
    <mergeCell ref="E162:E163"/>
    <mergeCell ref="F162:F163"/>
    <mergeCell ref="G162:G163"/>
    <mergeCell ref="H162:H163"/>
    <mergeCell ref="G153:G154"/>
    <mergeCell ref="H153:H154"/>
    <mergeCell ref="I153:I154"/>
    <mergeCell ref="J153:J154"/>
    <mergeCell ref="A154:C154"/>
    <mergeCell ref="A153:C153"/>
    <mergeCell ref="D153:D154"/>
    <mergeCell ref="E153:E154"/>
    <mergeCell ref="F153:F154"/>
    <mergeCell ref="I146:I147"/>
    <mergeCell ref="J146:J147"/>
    <mergeCell ref="A147:C147"/>
    <mergeCell ref="H140:H141"/>
    <mergeCell ref="I140:I141"/>
    <mergeCell ref="J140:J141"/>
    <mergeCell ref="A141:C141"/>
    <mergeCell ref="A146:C146"/>
    <mergeCell ref="D146:D147"/>
    <mergeCell ref="E146:E147"/>
    <mergeCell ref="F146:F147"/>
    <mergeCell ref="G146:G147"/>
    <mergeCell ref="H146:H147"/>
    <mergeCell ref="A134:C134"/>
    <mergeCell ref="A140:C140"/>
    <mergeCell ref="D140:D141"/>
    <mergeCell ref="E140:E141"/>
    <mergeCell ref="F140:F141"/>
    <mergeCell ref="G140:G141"/>
    <mergeCell ref="J127:J128"/>
    <mergeCell ref="A128:C128"/>
    <mergeCell ref="A133:C133"/>
    <mergeCell ref="D133:D134"/>
    <mergeCell ref="E133:E134"/>
    <mergeCell ref="F133:F134"/>
    <mergeCell ref="G133:G134"/>
    <mergeCell ref="H133:H134"/>
    <mergeCell ref="I133:I134"/>
    <mergeCell ref="J133:J134"/>
    <mergeCell ref="A127:C127"/>
    <mergeCell ref="D127:D128"/>
    <mergeCell ref="E127:E128"/>
    <mergeCell ref="F127:F128"/>
    <mergeCell ref="G127:G128"/>
    <mergeCell ref="H127:H128"/>
    <mergeCell ref="I127:I128"/>
    <mergeCell ref="H120:H121"/>
    <mergeCell ref="I120:I121"/>
    <mergeCell ref="J120:J121"/>
    <mergeCell ref="A121:C121"/>
    <mergeCell ref="A112:C112"/>
    <mergeCell ref="A120:C120"/>
    <mergeCell ref="D120:D121"/>
    <mergeCell ref="E120:E121"/>
    <mergeCell ref="F120:F121"/>
    <mergeCell ref="G120:G121"/>
    <mergeCell ref="A111:C111"/>
    <mergeCell ref="D111:D112"/>
    <mergeCell ref="E111:E112"/>
    <mergeCell ref="F111:F112"/>
    <mergeCell ref="G111:G112"/>
    <mergeCell ref="H111:H112"/>
    <mergeCell ref="I111:I112"/>
    <mergeCell ref="J111:J112"/>
    <mergeCell ref="I103:I104"/>
    <mergeCell ref="J103:J104"/>
    <mergeCell ref="A104:C104"/>
    <mergeCell ref="A103:C103"/>
    <mergeCell ref="D103:D104"/>
    <mergeCell ref="E103:E104"/>
    <mergeCell ref="F103:F104"/>
    <mergeCell ref="G103:G104"/>
    <mergeCell ref="H103:H104"/>
    <mergeCell ref="A80:C80"/>
    <mergeCell ref="D80:D81"/>
    <mergeCell ref="E80:E81"/>
    <mergeCell ref="F80:F81"/>
    <mergeCell ref="G80:G81"/>
    <mergeCell ref="H80:H81"/>
    <mergeCell ref="I80:I81"/>
    <mergeCell ref="A98:C98"/>
    <mergeCell ref="J80:J81"/>
    <mergeCell ref="A81:C81"/>
    <mergeCell ref="A97:C97"/>
    <mergeCell ref="D97:D98"/>
    <mergeCell ref="E97:E98"/>
    <mergeCell ref="F97:F98"/>
    <mergeCell ref="G97:G98"/>
    <mergeCell ref="H97:H98"/>
    <mergeCell ref="I97:I98"/>
    <mergeCell ref="J97:J98"/>
    <mergeCell ref="A70:C70"/>
    <mergeCell ref="D70:D72"/>
    <mergeCell ref="E70:E72"/>
    <mergeCell ref="F70:F72"/>
    <mergeCell ref="G70:G72"/>
    <mergeCell ref="H70:H72"/>
    <mergeCell ref="I70:I72"/>
    <mergeCell ref="J70:J72"/>
    <mergeCell ref="A71:C71"/>
    <mergeCell ref="A72:C72"/>
    <mergeCell ref="H59:H60"/>
    <mergeCell ref="I59:I60"/>
    <mergeCell ref="J59:J60"/>
    <mergeCell ref="A60:C60"/>
    <mergeCell ref="A65:C65"/>
    <mergeCell ref="D65:D66"/>
    <mergeCell ref="E65:E66"/>
    <mergeCell ref="F65:F66"/>
    <mergeCell ref="G65:G66"/>
    <mergeCell ref="H65:H66"/>
    <mergeCell ref="A59:C59"/>
    <mergeCell ref="D59:D60"/>
    <mergeCell ref="E59:E60"/>
    <mergeCell ref="F59:F60"/>
    <mergeCell ref="G59:G60"/>
    <mergeCell ref="I65:I66"/>
    <mergeCell ref="J65:J66"/>
    <mergeCell ref="A66:C66"/>
    <mergeCell ref="A43:C43"/>
    <mergeCell ref="D43:D44"/>
    <mergeCell ref="E43:E44"/>
    <mergeCell ref="G43:G44"/>
    <mergeCell ref="H43:H44"/>
    <mergeCell ref="I43:I44"/>
    <mergeCell ref="J43:J44"/>
    <mergeCell ref="A44:C44"/>
    <mergeCell ref="I52:I53"/>
    <mergeCell ref="J52:J53"/>
    <mergeCell ref="A53:C53"/>
    <mergeCell ref="A52:C52"/>
    <mergeCell ref="D52:D53"/>
    <mergeCell ref="E52:E53"/>
    <mergeCell ref="F52:F53"/>
    <mergeCell ref="G52:G53"/>
    <mergeCell ref="H52:H53"/>
    <mergeCell ref="I25:I26"/>
    <mergeCell ref="J25:J26"/>
    <mergeCell ref="A26:C26"/>
    <mergeCell ref="A35:C35"/>
    <mergeCell ref="D35:D36"/>
    <mergeCell ref="E35:E36"/>
    <mergeCell ref="F35:F36"/>
    <mergeCell ref="G35:G36"/>
    <mergeCell ref="H35:H36"/>
    <mergeCell ref="I35:I36"/>
    <mergeCell ref="A25:C25"/>
    <mergeCell ref="D25:D26"/>
    <mergeCell ref="E25:E26"/>
    <mergeCell ref="F25:F26"/>
    <mergeCell ref="G25:G26"/>
    <mergeCell ref="H25:H26"/>
    <mergeCell ref="J35:J36"/>
    <mergeCell ref="A36:C36"/>
    <mergeCell ref="A4:I4"/>
    <mergeCell ref="A5:C6"/>
    <mergeCell ref="D5:D6"/>
    <mergeCell ref="E5:E6"/>
    <mergeCell ref="F5:G5"/>
    <mergeCell ref="H5:H6"/>
    <mergeCell ref="I5:I7"/>
    <mergeCell ref="J5:J7"/>
    <mergeCell ref="A8:C8"/>
    <mergeCell ref="D8:D9"/>
    <mergeCell ref="E8:E9"/>
    <mergeCell ref="F8:F9"/>
    <mergeCell ref="G8:G9"/>
    <mergeCell ref="H8:H9"/>
    <mergeCell ref="I8:I9"/>
    <mergeCell ref="J8:J9"/>
    <mergeCell ref="A9:C9"/>
  </mergeCells>
  <conditionalFormatting sqref="L1:L4 L78:L92 L9:L76 L94:L115 L120:L1048576">
    <cfRule type="cellIs" dxfId="3" priority="5" operator="lessThan">
      <formula>0</formula>
    </cfRule>
    <cfRule type="cellIs" dxfId="2" priority="6" operator="greaterThan">
      <formula>0</formula>
    </cfRule>
  </conditionalFormatting>
  <conditionalFormatting sqref="L5:L8">
    <cfRule type="cellIs" dxfId="1" priority="1" operator="lessThan">
      <formula>0</formula>
    </cfRule>
    <cfRule type="cellIs" dxfId="0" priority="2" operator="greaterThan">
      <formula>0</formula>
    </cfRule>
  </conditionalFormatting>
  <hyperlinks>
    <hyperlink ref="A71:B71" r:id="rId1" display="Autorité de Contrôle Prudentiel et de Résolution (ACPR)" xr:uid="{C48DBCBE-5653-4046-A994-F6FDBC1F2AEE}"/>
    <hyperlink ref="A72:B72" r:id="rId2" display="Haut Conseil de Stabilité Financière" xr:uid="{77AF0330-27A6-4C66-834E-DE315690AEA7}"/>
    <hyperlink ref="D111" r:id="rId3" display="1.25%" xr:uid="{B6C2C848-877F-41C5-BE43-48B1A2AE8B54}"/>
    <hyperlink ref="E111" r:id="rId4" display="0%" xr:uid="{DE0040C7-9C08-4AB6-905F-8DB6CA94C883}"/>
    <hyperlink ref="A112:B112" r:id="rId5" display="Banca d'Italia" xr:uid="{3067101B-6C59-4771-A0D5-94AB8EF3861A}"/>
    <hyperlink ref="D120" r:id="rId6" xr:uid="{96614C6F-A9E0-44A4-B1E5-D0E7C4518A94}"/>
    <hyperlink ref="E120" r:id="rId7" display="0%" xr:uid="{40F8DC35-81F1-4937-B45E-E6E78EFE06EF}"/>
    <hyperlink ref="G120" r:id="rId8" display="http://www.fktk.lv/en/publications/macroprudential-supervision/other-systemically-significant-institutions.html" xr:uid="{70A7A14C-2694-42D5-99BC-FB2CD5A3CEAE}"/>
    <hyperlink ref="A121:B121" r:id="rId9" display="Financial and Capital Market Commission" xr:uid="{0283B782-CABB-4A27-B6F3-63ADA8A15514}"/>
    <hyperlink ref="E120:E121" r:id="rId10" display="https://www.bank.lv/en/operational-areas/financial-stability/macroprudential-measures/countercyclical-capital-buffer" xr:uid="{4CD52EF6-D283-49AE-BBFA-C0E30CBB9B41}"/>
    <hyperlink ref="G120:G121" r:id="rId11" display="https://www.bank.lv/en/operational-areas/financial-stability/macroprudential-measures/capital-buffer-for-other-systemically-important-institutions" xr:uid="{29776FA0-BB31-4F41-A901-8FE59D9E61DA}"/>
    <hyperlink ref="D127" r:id="rId12" xr:uid="{82C8600B-9DBE-40C7-A373-61831B6E70EC}"/>
    <hyperlink ref="E127" r:id="rId13" display="0%" xr:uid="{5DC5DD0E-B831-48B1-9154-00149FEDA36A}"/>
    <hyperlink ref="A128:B128" r:id="rId14" display="Lietuvos bankas" xr:uid="{39DAE673-D874-4288-B227-20CB2F55B1D0}"/>
    <hyperlink ref="D127:D128" r:id="rId15" display="2.5%" xr:uid="{215B0E94-9397-49BE-ADC6-2ABC3DE79480}"/>
    <hyperlink ref="E127:E128" r:id="rId16" display="https://www.lb.lt/uploads/documents/files/musu-veikla/Finansinis-stabilumas/Resolution 03-145_EN.pdf" xr:uid="{1BC17D83-DE6D-44FD-933A-D62B4BB3F955}"/>
    <hyperlink ref="D133" r:id="rId17" xr:uid="{CE4F839D-66C1-47CC-8B0E-C9CE12C2CCB8}"/>
    <hyperlink ref="E133" r:id="rId18" location="c7489" display="0%" xr:uid="{D8936A2C-5041-46C1-8024-9FB64D9D279D}"/>
    <hyperlink ref="G133" r:id="rId19" location="c7489" display="https://www.cssf.lu/en/documentation/regulations/laws-regulations-and-other-texts/news-cat/130/ - c7489" xr:uid="{649F48F2-8DF5-42EC-83C9-F1A3DDE88DC2}"/>
    <hyperlink ref="A134:B134" r:id="rId20" display="Commission de Surveillance du Secteur Financier" xr:uid="{055B19F3-1BC6-461A-B0AC-BF4930297C07}"/>
    <hyperlink ref="E133:E134" r:id="rId21" location="countercyclical-capital-buffer-ccyb" display="https://www.cssf.lu/en/macroprudential-supervision/ - countercyclical-capital-buffer-ccyb" xr:uid="{6B902ADF-4162-4359-A06C-EF875EA419AD}"/>
    <hyperlink ref="G133:G134" r:id="rId22" location="other-systemically-important-institutions-buffer-o-sii-buffer" display="https://www.cssf.lu/en/macroprudential-supervision/ - other-systemically-important-institutions-buffer-o-sii-buffer" xr:uid="{B133501A-9E86-42E7-9359-8A55B1878282}"/>
    <hyperlink ref="D140" r:id="rId23" display="1.25%" xr:uid="{5EAF6759-C2B9-40DA-8656-3E60ED3DA948}"/>
    <hyperlink ref="E140" r:id="rId24" xr:uid="{737A20F9-2380-411F-A344-638826F29557}"/>
    <hyperlink ref="G140" r:id="rId25" display="https://www.centralbankmalta.org/systemically-important-institutions" xr:uid="{12FE1D6E-D37A-4AED-9D51-CD0D44CAA137}"/>
    <hyperlink ref="A141:B141" r:id="rId26" display="Bank Centrali ta' Malta" xr:uid="{63870404-43D8-4B74-8A04-6C7FE8EC9BEA}"/>
    <hyperlink ref="E146" r:id="rId27" display="0%" xr:uid="{D4369393-483D-41FA-B695-0D913CD93C80}"/>
    <hyperlink ref="F146" r:id="rId28" display="http://www.dnb.nl/en/about-dnb/duties/financial-stability/macroprudentiele-instrumenten/index.jsp" xr:uid="{CD5723B1-C006-47DF-B7FF-62F84E77E38A}"/>
    <hyperlink ref="G146" r:id="rId29" display="http://www.dnb.nl/en/about-dnb/duties/financial-stability/macroprudentiele-instrumenten/index.jsp" xr:uid="{6B67A1ED-4757-4CF6-9B94-5966949CBACC}"/>
    <hyperlink ref="A147:B147" r:id="rId30" display="De Nederlandsche Bank" xr:uid="{E3571E34-8D6E-4DC3-A7EC-0A8F26CD3B6A}"/>
    <hyperlink ref="D153" r:id="rId31" display="1.25%" xr:uid="{C669D1A3-4550-43DD-BDE2-DCFD354F66E4}"/>
    <hyperlink ref="E153" r:id="rId32" display="0%" xr:uid="{3059CA4D-4934-489C-8942-4D87C6F083B4}"/>
    <hyperlink ref="A154:B154" r:id="rId33" display="Banco de Portugal" xr:uid="{5D4C67DE-0838-422A-930B-F5BF64186BA5}"/>
    <hyperlink ref="D162" r:id="rId34" display="2.5%" xr:uid="{B4E29D41-9772-4BCC-BFA0-2ED8F2F4A00E}"/>
    <hyperlink ref="E162" r:id="rId35" display="0%" xr:uid="{8DF9CA29-57D5-406E-B9A3-275C0165D44D}"/>
    <hyperlink ref="G162" r:id="rId36" display="http://www.nbs.sk/en/financial-market-supervision1/macroprudential-policy/current-status-of-macroprudential-instruments/current-setting-of-capital-buffers-in-slovakia" xr:uid="{BEABC435-4C34-4F49-84DD-E7EB45AD620C}"/>
    <hyperlink ref="A163:B163" r:id="rId37" display="National Bank of Slovakia" xr:uid="{666F05E7-4AD3-4F89-85CB-0FC72057C97C}"/>
    <hyperlink ref="E178" r:id="rId38" xr:uid="{98CE1B24-310E-4208-B761-94B8AFEE1E63}"/>
    <hyperlink ref="G178" r:id="rId39" display="http://www.bde.es/bde/en/areas/estabilidad/politica-macropr/" xr:uid="{BC39BA6B-5DCF-4EEC-9F0F-18DCA99D8113}"/>
    <hyperlink ref="F178" r:id="rId40" display="http://www.bde.es/bde/en/areas/estabilidad/politica-macropr/" xr:uid="{2C9F688A-DE97-4F47-9DE8-1BE62F794353}"/>
    <hyperlink ref="A179:B179" r:id="rId41" display="Banco de España" xr:uid="{64FC7942-F76E-4AC1-A23D-538831A9D035}"/>
    <hyperlink ref="G127:G128" r:id="rId42" location="ex-1-3" display="ex-1-3" xr:uid="{C8E274EA-F453-4A21-8ED4-ACBFC86E3CEC}"/>
    <hyperlink ref="D120:D121" r:id="rId43" display="2.5%" xr:uid="{11296961-463B-41F1-A865-BF9C95BF16FA}"/>
    <hyperlink ref="D140:D141" r:id="rId44" display="https://www.mfsa.mt/wp-content/uploads/2019/02/Banking-Rule-15.pdf" xr:uid="{F96B516B-9766-497F-B75A-5A32F11C929D}"/>
    <hyperlink ref="E140:E141" r:id="rId45" display="0%" xr:uid="{53BA6FF2-CD4D-4DD9-83E9-F326F0AF942E}"/>
    <hyperlink ref="G140:G141" r:id="rId46" display="https://www.centralbankmalta.org/systemically-important-institutions" xr:uid="{6636C17C-F505-4134-B3A3-53A473937DDB}"/>
    <hyperlink ref="D133:D134" r:id="rId47" display="2.5%" xr:uid="{F97CBBBC-5D03-46D7-8F8C-63EAB39CD1B3}"/>
    <hyperlink ref="G111" r:id="rId48" display="https://www.bancaditalia.it/compiti/stabilita-finanziaria/politica-macroprudenziale/index.html?com.dotmarketing.htmlpage.language=1" xr:uid="{2D1D3139-38F2-450F-AF81-CE40FA1CED19}"/>
    <hyperlink ref="G153" r:id="rId49" display="https://www.bportugal.pt/en/page/o-sii-capital-buffer" xr:uid="{BE302B14-A52E-4C4F-B035-C8DECC950B53}"/>
    <hyperlink ref="E146:E147" r:id="rId50" display="https://www.dnb.nl/en/sector-news/old/supervision-2023/dnb-raises-countercyclical-capital-buffer-ccyb-from-1-0-to-2-0/" xr:uid="{0454FD3A-E772-4F4D-A30E-C4FE2637397E}"/>
    <hyperlink ref="F146:F147" r:id="rId51" display="https://www.dnb.nl/en/sector-information/open-book-supervision/open-book-supervision-sectors/banks/prudential-supervision/factsheet/identification-ing-as-global-systemically-important-institution/" xr:uid="{6F10D294-C64C-4E40-9C5A-31C232DDC328}"/>
    <hyperlink ref="G146:G147" r:id="rId52" display="https://www.dnb.nl/en/sector-news/old/supervision-2023/dnb-adjusts-o-sii-buffers/" xr:uid="{09BF4127-2BFB-4F13-8EFD-D245861111EC}"/>
    <hyperlink ref="A171:B171" r:id="rId53" display="Banka Slovenije" xr:uid="{A6C772A6-B208-4891-9AA1-BC09EF5306CD}"/>
    <hyperlink ref="E8" r:id="rId54" display="0%" xr:uid="{B2CDAFEE-B8E2-46CE-9A9D-FD8CD0D9D51A}"/>
    <hyperlink ref="G8" r:id="rId55" display="https://www.fma.gv.at/en/banks/macroprudential-supervision/details-about-identified-institutions/" xr:uid="{2138F31C-9A8B-40AE-8C58-62B02C7A391C}"/>
    <hyperlink ref="H8" r:id="rId56" display="https://www.fma.gv.at/en/banks/macroprudential-supervision/details-about-systemic-risk-buffer/" xr:uid="{56ADE4DD-D290-44EF-AB63-A45F4C6322B3}"/>
    <hyperlink ref="A9:B9" r:id="rId57" display="Finanzmarktaufsicht (FMA)" xr:uid="{99C08AE9-F9C1-4531-A417-9CAF584441C0}"/>
    <hyperlink ref="E25" r:id="rId58" display="0%" xr:uid="{FEBAEA43-EE44-4B90-9C6A-94D6A80DDEE7}"/>
    <hyperlink ref="G25" r:id="rId59" display="https://www.nbb.be/en/financial-oversight/macroprudential-supervision/macroprudential-instruments/other-systemically" xr:uid="{BC874D16-19FD-4EE8-A201-98193318E3F8}"/>
    <hyperlink ref="A26:B26" r:id="rId60" display="National Bank of Belgium" xr:uid="{BBD0EB8F-90FD-4F41-8357-F13A8144BAE3}"/>
    <hyperlink ref="E25:E26" r:id="rId61" display="0%" xr:uid="{AA3DBADA-C2CF-4045-9EDF-5D15D0F53AEE}"/>
    <hyperlink ref="G25:G26" r:id="rId62" display="https://www.nbb.be/en/financial-oversight/macroprudential-supervision/macroprudential-instruments/other-systemically" xr:uid="{34A9426F-BFD0-43ED-8131-3D9B8904C99C}"/>
    <hyperlink ref="A36:B36" r:id="rId63" display="Bulgarian National Bank" xr:uid="{588F05B4-24DE-4211-B9FF-F1EB1A8029AA}"/>
    <hyperlink ref="E35:E36" r:id="rId64" display="https://www.bnb.bg/BankSupervision/BSCapitalBuffers/BSCBCountercyclical/index.htm?toLang=_EN" xr:uid="{42C702A8-ACA5-4467-B1A1-ED5B6A28138E}"/>
    <hyperlink ref="G35:G36" r:id="rId65" display="https://www.bnb.bg/BankSupervision/BSCapitalBuffers/BSCBOtherSystemicallyImportantInstitutions/index.htm?toLang=_EN" xr:uid="{34D7181D-F663-4C3B-8449-06BCA64F3AD6}"/>
    <hyperlink ref="H35:H36" r:id="rId66" display="All banks:" xr:uid="{4899D637-3549-45FE-9343-DF01DA007CE1}"/>
    <hyperlink ref="A44:B44" r:id="rId67" display="Hrvatska narodna banka" xr:uid="{F3E0E47E-C20B-4508-8549-1A7BEB126652}"/>
    <hyperlink ref="H43:H44" r:id="rId68" display="https://www.hnb.hr/en/core-functions/financial-stability/macroprudential-measures/structural-systemic-risk-buffer" xr:uid="{FB4CCE25-7BB2-4AB0-B8F1-064132C20C78}"/>
    <hyperlink ref="G43:G44" r:id="rId69" display="https://www.hnb.hr/en/core-functions/financial-stability/macroprudential-measures/systemically-important-institutions-buffer" xr:uid="{6C3E0A40-1699-41EB-AA6D-E4B376B769D1}"/>
    <hyperlink ref="A53:B53" r:id="rId70" display="Central Bank of Cyprus" xr:uid="{3AE830C2-2B7D-4410-BF42-E3ADC7CA4AB7}"/>
    <hyperlink ref="A60:B60" r:id="rId71" display="Eesti Pank" xr:uid="{034ACEAC-63FA-4720-8329-DCFE79070E9A}"/>
    <hyperlink ref="E65:E66" r:id="rId72" display="0%" xr:uid="{F52A095E-844A-41DC-94CE-07285ACDDD05}"/>
    <hyperlink ref="G65:G66" r:id="rId73" display="https://www.finanssivalvonta.fi/en/publications-and-press-releases/Press-release/2022/macroprudential-decision-recommendation-on-mortgage-borrowers-maximum-debt-servicing-burden--credit-institutions-capital-requirements-also-reviewed/" xr:uid="{B25CC57A-FEFE-489A-BF54-96C8A40AC32C}"/>
    <hyperlink ref="A66:B66" r:id="rId74" display="Finanssivalvonta" xr:uid="{89137B74-BBB6-4279-BFC1-9C41B87F1A0B}"/>
    <hyperlink ref="E65" r:id="rId75" display="0%" xr:uid="{119A919C-2BF5-448F-AF9E-E6BE1261E907}"/>
    <hyperlink ref="D65" r:id="rId76" display="2.5%" xr:uid="{E50C6CC2-6958-4E5A-8DF6-D7F0025F66F7}"/>
    <hyperlink ref="E80" r:id="rId77" display="0%" xr:uid="{C35B53B7-79ED-4014-85B3-A8854451920B}"/>
    <hyperlink ref="A81:B81" r:id="rId78" display="Bundesanstalt für Finanzdienstleistungsaufsicht" xr:uid="{3F652417-18CF-45DC-9CCE-7C82CA173BB6}"/>
    <hyperlink ref="G80:G81" r:id="rId79" display="https://www.bafin.de/EN/Aufsicht/BankenFinanzdienstleister/Eigenmittelanforderungen/ASRI/asri_artikel_en.html" xr:uid="{8FB54126-91E9-4BB9-9118-E39F8C9CE757}"/>
    <hyperlink ref="E80:E81" r:id="rId80" display="0%" xr:uid="{447D1E8F-1BD7-4466-8D67-58BAD16B41A1}"/>
    <hyperlink ref="F80:F81" r:id="rId81" display="https://www.bafin.de/EN/Aufsicht/BankenFinanzdienstleister/Eigenmittelanforderungen/GSRI/gsri_node_en.html" xr:uid="{446D5C70-9B63-4C22-B66B-311C467BA623}"/>
    <hyperlink ref="E97" r:id="rId82" xr:uid="{5D05B336-0253-4C07-B690-2DF5DF28E7AA}"/>
    <hyperlink ref="G97" r:id="rId83" display="http://www.bankofgreece.gr/Pages/el/Bank/LegalF/committeeacts.aspx" xr:uid="{4BB3FEF4-5F19-4344-A445-C6534E024B5D}"/>
    <hyperlink ref="A98:B98" r:id="rId84" display="Bank of Greece" xr:uid="{BF8CDE7D-E392-4B09-BF38-EDEE3906D0B3}"/>
    <hyperlink ref="E97:E98" r:id="rId85" display="0%" xr:uid="{DD2397A2-CEDE-4D14-931F-FF1CF6B654D5}"/>
    <hyperlink ref="G97:G98" r:id="rId86" display="https://www.bankofgreece.gr/en/main-tasks/financial-stability/macroprudential-policy/o-sii-buffer" xr:uid="{9B85158D-6171-499E-91EF-66909C8C7A63}"/>
    <hyperlink ref="A104:B104" r:id="rId87" display="Central Bank of Ireland" xr:uid="{FA42A19F-98E7-4292-868D-0FDE12DD3FE5}"/>
    <hyperlink ref="E178:E179" r:id="rId88" display="0%" xr:uid="{184D5720-9755-46BF-9377-00A63A1100DE}"/>
    <hyperlink ref="F178:F179" r:id="rId89" display="https://www.bde.es/bde/en/areas/estabilidad/herramientas-macroprudenciales/identificacion__bbe79f06544b261.html" xr:uid="{0B582794-70F5-4AE3-AABE-231F75379EBC}"/>
    <hyperlink ref="G178:G179" r:id="rId90" display="https://www.bde.es/bde/en/areas/estabilidad/herramientas-macroprudenciales/identificacion__bbe79f06544b261.html" xr:uid="{1B94D725-E897-4260-92C9-42DF38EE0F01}"/>
    <hyperlink ref="E111:E112" r:id="rId91" display="https://www.bancaditalia.it/compiti/stabilita-finanziaria/politica-macroprudenziale/index.html" xr:uid="{5E32011F-7622-4AE5-B601-47962165BFA4}"/>
    <hyperlink ref="E43:E44" r:id="rId92" display="0%" xr:uid="{194C45D0-FA77-43DA-BA81-736D9EA555BE}"/>
    <hyperlink ref="G162:G163" r:id="rId93" display="https://nbs.sk/en/financial-stability/fs-instruments/o-sii/" xr:uid="{B591E309-90D6-4A6A-899D-D686833E251D}"/>
    <hyperlink ref="D97:D98" r:id="rId94" display="https://www.bankofgreece.gr/en/main-tasks/financial-stability/macroprudential-policy/capital-conservation-buffer" xr:uid="{6C823502-AD6F-48DA-A121-53910AE97799}"/>
    <hyperlink ref="I97:I98" r:id="rId95" display="2.5%-3.5%" xr:uid="{0C3397BE-F347-4AB5-85AC-CA2DA8B447FA}"/>
    <hyperlink ref="J43:J44" r:id="rId96" display="CCyB will be increased to 1% from 31.12.2023 and to 1.5% from 30.06.2024." xr:uid="{CAB539EF-BFB4-49FE-84D2-B66703071FB4}"/>
    <hyperlink ref="E52" r:id="rId97" display="0%" xr:uid="{CD30445A-2EF8-468B-8C41-F033A5392F97}"/>
    <hyperlink ref="G52" r:id="rId98" display="6 banks: n/a" xr:uid="{5265D3E8-311C-44D9-8C48-E1A78E84F1B8}"/>
    <hyperlink ref="E52:E53" r:id="rId99" display="0%" xr:uid="{6353CCB7-D0DC-48C4-AADC-4BAB424C2C5B}"/>
    <hyperlink ref="G52:G53" r:id="rId100" display="https://www.centralbank.cy/en/financial-stability/macroprudential-policy-decisions/o-sii-capital-buffer-for-other-systemically-important-institutions-credit-institutions" xr:uid="{66D7F696-2D89-45AA-B28A-D8BF32B9211E}"/>
    <hyperlink ref="E59" r:id="rId101" display="0%" xr:uid="{89353ECF-18A1-43CF-AB71-E32B36618351}"/>
    <hyperlink ref="G59" r:id="rId102" display="https://www.eestipank.ee/en/financial-stability/other-systemically-important-institutions-buffer" xr:uid="{24E0D67A-5038-45E0-9192-7C7AB2311E70}"/>
    <hyperlink ref="G59:G60" r:id="rId103" display="http://www.eestipank.ee/en/financial-stability/systemically-important-credit-institutions" xr:uid="{8D6805EF-4AF2-4C11-915B-4BE6F9988880}"/>
    <hyperlink ref="E70" r:id="rId104" display="0%" xr:uid="{610B0013-A994-4A87-81F8-2C37CF371CF9}"/>
    <hyperlink ref="F70" r:id="rId105" display="https://acpr.banque-france.fr/nc/publications/registre-officiel.html" xr:uid="{CAAFC96A-99F2-4D34-B5D1-C739172C0A55}"/>
    <hyperlink ref="G70" r:id="rId106" display="https://acpr.banque-france.fr/nc/publications/registre-officiel.html" xr:uid="{F2F3B5E5-C165-4D6F-9100-C741FB072E6D}"/>
    <hyperlink ref="E70:E72" r:id="rId107" display="https://www.economie.gouv.fr/hcsf/decisions-hcsf" xr:uid="{C539EB7A-8D19-4389-8A9D-460E572531F0}"/>
    <hyperlink ref="F70:F72" r:id="rId108" display="https://acpr.banque-france.fr/en/prudential-supervision/banking-supervision/systemic-entities-banking-sector" xr:uid="{DA24F500-527A-4491-996E-18B14D011848}"/>
    <hyperlink ref="G70:G72" r:id="rId109" display="https://acpr.banque-france.fr/en/prudential-supervision/banking-supervision/systemic-entities-banking-sector" xr:uid="{6BA73613-FABF-4BBD-B789-ECE90F1C4A86}"/>
    <hyperlink ref="G103" r:id="rId110" display="http://www.centralbank.ie/stability/MacroprudentialPol/Pages/OtherSystemicallyImportantInstitutions(O-SII).aspx" xr:uid="{7E3C291F-160E-46C5-84D6-80C328AD0DCF}"/>
    <hyperlink ref="G103:G104" r:id="rId111" display="6 banks:                              0.5%-1.5%" xr:uid="{E77C72E1-01A4-468F-B095-D686F26340D1}"/>
    <hyperlink ref="E103:E104" r:id="rId112" display="https://www.centralbank.ie/macro-prudential-policies-for-bank-capital/countercyclical-capital-buffer" xr:uid="{D35C7F11-33D0-4C1D-9091-796BDAC4A057}"/>
    <hyperlink ref="E170" r:id="rId113" display="0%" xr:uid="{EDC85024-6E1F-4399-9543-1939F5C90F42}"/>
    <hyperlink ref="G170" r:id="rId114" display="http://www.bsi.si/en/financial-stability.asp?MapaId=1887" xr:uid="{82B45B4D-01B5-4795-A026-F883DC7A52DF}"/>
    <hyperlink ref="E170:E171" r:id="rId115" display="https://www.bsi.si/en/financial-stability/macroprudential-supervision/macroprudential-instruments" xr:uid="{F3B83F7D-D884-47EF-9835-EFA465820E95}"/>
    <hyperlink ref="G170:G171" r:id="rId116" display="https://www.bsi.si/en/financial-stability/macroprudential-supervision/macroprudential-instruments/capital-buffer-for-other-systemically-important-institutions-o-sii-buffer" xr:uid="{81380F79-13BF-4976-8CC5-7802EA1FE014}"/>
    <hyperlink ref="A9:C9" r:id="rId117" display="Finanzmarktaufsicht" xr:uid="{D5D6D1FA-BDDA-4D49-8B9B-EB217BE362AA}"/>
    <hyperlink ref="H65:H66" r:id="rId118" display="https://www.finanssivalvonta.fi/en/publications-and-press-releases/Press-release/2023/macroprudential-decision-systemic-risk-buffer-set-for-banks-loan-cap-remains-unchanged/" xr:uid="{F020C8FB-7D6D-4D7B-B15C-AAF664D11630}"/>
    <hyperlink ref="D43:D44" r:id="rId119" display="https://www.hnb.hr/en/core-functions/financial-stability/macroprudential-measures/capital-conservation-buffer" xr:uid="{570C89B8-D7B2-4725-A2B8-652AD9AEB11D}"/>
  </hyperlinks>
  <pageMargins left="0.39370078740157483" right="0.39370078740157483" top="0.74803149606299213" bottom="0.39370078740157483" header="0.31496062992125984" footer="0.31496062992125984"/>
  <pageSetup paperSize="8" scale="86" fitToHeight="0" orientation="landscape" r:id="rId1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6"/>
  <sheetViews>
    <sheetView showGridLines="0" zoomScale="90" zoomScaleNormal="90" workbookViewId="0">
      <selection activeCell="F18" sqref="F18:F19"/>
    </sheetView>
  </sheetViews>
  <sheetFormatPr defaultRowHeight="15" x14ac:dyDescent="0.25"/>
  <cols>
    <col min="1" max="1" width="1.85546875" customWidth="1"/>
    <col min="2" max="2" width="32.42578125" customWidth="1"/>
    <col min="3" max="3" width="71.42578125" customWidth="1"/>
    <col min="4" max="4" width="11.140625" customWidth="1"/>
    <col min="5" max="5" width="17.140625" customWidth="1"/>
    <col min="6" max="6" width="37.140625" customWidth="1"/>
  </cols>
  <sheetData>
    <row r="1" spans="1:7" ht="18" customHeight="1" x14ac:dyDescent="0.25">
      <c r="A1" s="199" t="s">
        <v>1</v>
      </c>
      <c r="B1" s="200"/>
      <c r="C1" s="203" t="s">
        <v>144</v>
      </c>
      <c r="D1" s="205" t="s">
        <v>145</v>
      </c>
      <c r="E1" s="205" t="s">
        <v>146</v>
      </c>
      <c r="F1" s="207" t="s">
        <v>174</v>
      </c>
    </row>
    <row r="2" spans="1:7" ht="18" customHeight="1" x14ac:dyDescent="0.25">
      <c r="A2" s="201"/>
      <c r="B2" s="202"/>
      <c r="C2" s="204"/>
      <c r="D2" s="206"/>
      <c r="E2" s="206"/>
      <c r="F2" s="208"/>
    </row>
    <row r="3" spans="1:7" ht="14.45" customHeight="1" x14ac:dyDescent="0.25">
      <c r="A3" s="209" t="s">
        <v>25</v>
      </c>
      <c r="B3" s="210"/>
      <c r="C3" s="211" t="s">
        <v>399</v>
      </c>
      <c r="D3" s="213" t="s">
        <v>187</v>
      </c>
      <c r="E3" s="215">
        <v>44682</v>
      </c>
      <c r="F3" s="217"/>
    </row>
    <row r="4" spans="1:7" ht="45" customHeight="1" x14ac:dyDescent="0.25">
      <c r="A4" s="219" t="s">
        <v>29</v>
      </c>
      <c r="B4" s="220"/>
      <c r="C4" s="212"/>
      <c r="D4" s="214"/>
      <c r="E4" s="216"/>
      <c r="F4" s="218"/>
    </row>
    <row r="5" spans="1:7" ht="20.25" customHeight="1" x14ac:dyDescent="0.25">
      <c r="A5" s="177" t="s">
        <v>67</v>
      </c>
      <c r="B5" s="196"/>
      <c r="C5" s="181" t="s">
        <v>189</v>
      </c>
      <c r="D5" s="188" t="s">
        <v>187</v>
      </c>
      <c r="E5" s="190">
        <v>44958</v>
      </c>
      <c r="F5" s="192"/>
    </row>
    <row r="6" spans="1:7" ht="42.95" customHeight="1" x14ac:dyDescent="0.25">
      <c r="A6" s="197" t="s">
        <v>68</v>
      </c>
      <c r="B6" s="198"/>
      <c r="C6" s="187"/>
      <c r="D6" s="189"/>
      <c r="E6" s="191"/>
      <c r="F6" s="193"/>
    </row>
    <row r="7" spans="1:7" ht="14.45" customHeight="1" x14ac:dyDescent="0.25">
      <c r="A7" s="185" t="s">
        <v>43</v>
      </c>
      <c r="B7" s="186"/>
      <c r="C7" s="181" t="s">
        <v>168</v>
      </c>
      <c r="D7" s="188" t="s">
        <v>147</v>
      </c>
      <c r="E7" s="190">
        <v>43738</v>
      </c>
      <c r="F7" s="192" t="s">
        <v>213</v>
      </c>
    </row>
    <row r="8" spans="1:7" ht="32.1" customHeight="1" x14ac:dyDescent="0.25">
      <c r="A8" s="197" t="s">
        <v>45</v>
      </c>
      <c r="B8" s="198"/>
      <c r="C8" s="187"/>
      <c r="D8" s="189"/>
      <c r="E8" s="191"/>
      <c r="F8" s="193"/>
      <c r="G8" s="36"/>
    </row>
    <row r="9" spans="1:7" ht="14.45" customHeight="1" x14ac:dyDescent="0.25">
      <c r="A9" s="223" t="s">
        <v>340</v>
      </c>
      <c r="B9" s="224"/>
      <c r="C9" s="181" t="s">
        <v>341</v>
      </c>
      <c r="D9" s="183" t="s">
        <v>187</v>
      </c>
      <c r="E9" s="175">
        <v>45139</v>
      </c>
      <c r="F9" s="192"/>
    </row>
    <row r="10" spans="1:7" ht="34.15" customHeight="1" x14ac:dyDescent="0.25">
      <c r="A10" s="229" t="s">
        <v>59</v>
      </c>
      <c r="B10" s="230"/>
      <c r="C10" s="182"/>
      <c r="D10" s="226"/>
      <c r="E10" s="227"/>
      <c r="F10" s="228"/>
    </row>
    <row r="11" spans="1:7" ht="34.5" customHeight="1" x14ac:dyDescent="0.25">
      <c r="A11" s="179" t="s">
        <v>60</v>
      </c>
      <c r="B11" s="225"/>
      <c r="C11" s="187"/>
      <c r="D11" s="184"/>
      <c r="E11" s="176"/>
      <c r="F11" s="193"/>
    </row>
    <row r="12" spans="1:7" ht="15" customHeight="1" x14ac:dyDescent="0.25">
      <c r="A12" s="177" t="s">
        <v>90</v>
      </c>
      <c r="B12" s="178"/>
      <c r="C12" s="181" t="s">
        <v>349</v>
      </c>
      <c r="D12" s="183" t="s">
        <v>348</v>
      </c>
      <c r="E12" s="175">
        <v>45473</v>
      </c>
      <c r="F12" s="45"/>
    </row>
    <row r="13" spans="1:7" ht="46.5" customHeight="1" x14ac:dyDescent="0.25">
      <c r="A13" s="179" t="s">
        <v>207</v>
      </c>
      <c r="B13" s="180"/>
      <c r="C13" s="182"/>
      <c r="D13" s="184"/>
      <c r="E13" s="176"/>
      <c r="F13" s="45"/>
    </row>
    <row r="14" spans="1:7" ht="14.45" customHeight="1" x14ac:dyDescent="0.25">
      <c r="A14" s="177" t="s">
        <v>95</v>
      </c>
      <c r="B14" s="196"/>
      <c r="C14" s="181" t="s">
        <v>177</v>
      </c>
      <c r="D14" s="188" t="s">
        <v>187</v>
      </c>
      <c r="E14" s="190">
        <v>44743</v>
      </c>
      <c r="F14" s="192"/>
    </row>
    <row r="15" spans="1:7" ht="47.45" customHeight="1" x14ac:dyDescent="0.25">
      <c r="A15" s="197" t="s">
        <v>96</v>
      </c>
      <c r="B15" s="198"/>
      <c r="C15" s="187"/>
      <c r="D15" s="189"/>
      <c r="E15" s="191"/>
      <c r="F15" s="193"/>
    </row>
    <row r="16" spans="1:7" x14ac:dyDescent="0.25">
      <c r="A16" s="223" t="s">
        <v>106</v>
      </c>
      <c r="B16" s="224"/>
      <c r="C16" s="181" t="s">
        <v>400</v>
      </c>
      <c r="D16" s="183" t="s">
        <v>187</v>
      </c>
      <c r="E16" s="175">
        <v>45199</v>
      </c>
      <c r="F16" s="192"/>
    </row>
    <row r="17" spans="1:7" ht="54" customHeight="1" x14ac:dyDescent="0.25">
      <c r="A17" s="179" t="s">
        <v>107</v>
      </c>
      <c r="B17" s="225"/>
      <c r="C17" s="187"/>
      <c r="D17" s="184"/>
      <c r="E17" s="176"/>
      <c r="F17" s="193"/>
    </row>
    <row r="18" spans="1:7" ht="15" customHeight="1" x14ac:dyDescent="0.25">
      <c r="A18" s="177" t="s">
        <v>111</v>
      </c>
      <c r="B18" s="196"/>
      <c r="C18" s="181" t="s">
        <v>209</v>
      </c>
      <c r="D18" s="188" t="s">
        <v>147</v>
      </c>
      <c r="E18" s="190">
        <v>44562</v>
      </c>
      <c r="F18" s="192" t="s">
        <v>208</v>
      </c>
    </row>
    <row r="19" spans="1:7" ht="99.95" customHeight="1" x14ac:dyDescent="0.25">
      <c r="A19" s="197" t="s">
        <v>113</v>
      </c>
      <c r="B19" s="198"/>
      <c r="C19" s="187"/>
      <c r="D19" s="189"/>
      <c r="E19" s="191"/>
      <c r="F19" s="193"/>
    </row>
    <row r="20" spans="1:7" ht="14.45" customHeight="1" x14ac:dyDescent="0.25">
      <c r="A20" s="185" t="s">
        <v>117</v>
      </c>
      <c r="B20" s="186"/>
      <c r="C20" s="181" t="s">
        <v>347</v>
      </c>
      <c r="D20" s="188" t="s">
        <v>187</v>
      </c>
      <c r="E20" s="190">
        <v>45566</v>
      </c>
      <c r="F20" s="192"/>
    </row>
    <row r="21" spans="1:7" ht="59.1" customHeight="1" x14ac:dyDescent="0.25">
      <c r="A21" s="194" t="s">
        <v>118</v>
      </c>
      <c r="B21" s="195"/>
      <c r="C21" s="187"/>
      <c r="D21" s="189"/>
      <c r="E21" s="191"/>
      <c r="F21" s="193"/>
      <c r="G21" s="36"/>
    </row>
    <row r="22" spans="1:7" ht="15" customHeight="1" x14ac:dyDescent="0.25">
      <c r="A22" s="221" t="s">
        <v>131</v>
      </c>
      <c r="B22" s="222"/>
      <c r="C22" s="181" t="s">
        <v>412</v>
      </c>
      <c r="D22" s="183" t="s">
        <v>187</v>
      </c>
      <c r="E22" s="175">
        <v>45658</v>
      </c>
      <c r="F22" s="192"/>
    </row>
    <row r="23" spans="1:7" ht="62.25" customHeight="1" x14ac:dyDescent="0.25">
      <c r="A23" s="197" t="s">
        <v>132</v>
      </c>
      <c r="B23" s="198"/>
      <c r="C23" s="187"/>
      <c r="D23" s="184"/>
      <c r="E23" s="176"/>
      <c r="F23" s="193"/>
    </row>
    <row r="47" spans="7:7" x14ac:dyDescent="0.25">
      <c r="G47" s="36"/>
    </row>
    <row r="69" spans="7:7" x14ac:dyDescent="0.25">
      <c r="G69" s="36"/>
    </row>
    <row r="72" spans="7:7" x14ac:dyDescent="0.25">
      <c r="G72" s="36"/>
    </row>
    <row r="77" spans="7:7" x14ac:dyDescent="0.25">
      <c r="G77" s="36"/>
    </row>
    <row r="84" spans="7:7" x14ac:dyDescent="0.25">
      <c r="G84" s="36"/>
    </row>
    <row r="113" spans="7:7" x14ac:dyDescent="0.25">
      <c r="G113" s="36"/>
    </row>
    <row r="121" spans="7:7" x14ac:dyDescent="0.25">
      <c r="G121" s="36"/>
    </row>
    <row r="125" spans="7:7" x14ac:dyDescent="0.25">
      <c r="G125" s="36"/>
    </row>
    <row r="132" spans="7:7" x14ac:dyDescent="0.25">
      <c r="G132" s="36"/>
    </row>
    <row r="137" spans="7:7" x14ac:dyDescent="0.25">
      <c r="G137" s="36"/>
    </row>
    <row r="144" spans="7:7" x14ac:dyDescent="0.25">
      <c r="G144" s="36"/>
    </row>
    <row r="148" spans="7:7" x14ac:dyDescent="0.25">
      <c r="G148" s="36"/>
    </row>
    <row r="171" spans="7:7" x14ac:dyDescent="0.25">
      <c r="G171" s="36"/>
    </row>
    <row r="197" spans="7:7" x14ac:dyDescent="0.25">
      <c r="G197" s="36"/>
    </row>
    <row r="206" spans="7:7" x14ac:dyDescent="0.25">
      <c r="G206" s="36"/>
    </row>
  </sheetData>
  <mergeCells count="65">
    <mergeCell ref="A9:B9"/>
    <mergeCell ref="C9:C11"/>
    <mergeCell ref="D9:D11"/>
    <mergeCell ref="E9:E11"/>
    <mergeCell ref="F9:F11"/>
    <mergeCell ref="A10:B10"/>
    <mergeCell ref="A11:B11"/>
    <mergeCell ref="A16:B16"/>
    <mergeCell ref="C16:C17"/>
    <mergeCell ref="D16:D17"/>
    <mergeCell ref="E16:E17"/>
    <mergeCell ref="F16:F17"/>
    <mergeCell ref="A17:B17"/>
    <mergeCell ref="A22:B22"/>
    <mergeCell ref="C22:C23"/>
    <mergeCell ref="D22:D23"/>
    <mergeCell ref="E22:E23"/>
    <mergeCell ref="F22:F23"/>
    <mergeCell ref="A23:B23"/>
    <mergeCell ref="A5:B5"/>
    <mergeCell ref="C5:C6"/>
    <mergeCell ref="D5:D6"/>
    <mergeCell ref="E5:E6"/>
    <mergeCell ref="F5:F6"/>
    <mergeCell ref="A6:B6"/>
    <mergeCell ref="E18:E19"/>
    <mergeCell ref="F18:F19"/>
    <mergeCell ref="A18:B18"/>
    <mergeCell ref="A19:B19"/>
    <mergeCell ref="C18:C19"/>
    <mergeCell ref="D18:D19"/>
    <mergeCell ref="A7:B7"/>
    <mergeCell ref="C7:C8"/>
    <mergeCell ref="D7:D8"/>
    <mergeCell ref="E7:E8"/>
    <mergeCell ref="F7:F8"/>
    <mergeCell ref="A8:B8"/>
    <mergeCell ref="A3:B3"/>
    <mergeCell ref="C3:C4"/>
    <mergeCell ref="D3:D4"/>
    <mergeCell ref="E3:E4"/>
    <mergeCell ref="F3:F4"/>
    <mergeCell ref="A4:B4"/>
    <mergeCell ref="A1:B2"/>
    <mergeCell ref="C1:C2"/>
    <mergeCell ref="D1:D2"/>
    <mergeCell ref="E1:E2"/>
    <mergeCell ref="F1:F2"/>
    <mergeCell ref="A14:B14"/>
    <mergeCell ref="C14:C15"/>
    <mergeCell ref="D14:D15"/>
    <mergeCell ref="E14:E15"/>
    <mergeCell ref="F14:F15"/>
    <mergeCell ref="A15:B15"/>
    <mergeCell ref="A20:B20"/>
    <mergeCell ref="C20:C21"/>
    <mergeCell ref="D20:D21"/>
    <mergeCell ref="E20:E21"/>
    <mergeCell ref="F20:F21"/>
    <mergeCell ref="A21:B21"/>
    <mergeCell ref="E12:E13"/>
    <mergeCell ref="A12:B12"/>
    <mergeCell ref="A13:B13"/>
    <mergeCell ref="C12:C13"/>
    <mergeCell ref="D12:D13"/>
  </mergeCells>
  <hyperlinks>
    <hyperlink ref="I8" r:id="rId1" display="https://www.nbb.be/en/financial-oversight/macroprudential-supervision/macroprudential-instruments/other-systemically" xr:uid="{00000000-0004-0000-0100-000004000000}"/>
    <hyperlink ref="I47" r:id="rId2" display="http://www.centralbank.gov.cy/nqcontent.cfm?a_id=15672" xr:uid="{00000000-0004-0000-0100-000006000000}"/>
    <hyperlink ref="I77" r:id="rId3" display="https://acpr.banque-france.fr/nc/publications/registre-officiel.html" xr:uid="{00000000-0004-0000-0100-000008000000}"/>
    <hyperlink ref="H77" r:id="rId4" display="https://acpr.banque-france.fr/nc/publications/registre-officiel.html" xr:uid="{00000000-0004-0000-0100-000009000000}"/>
    <hyperlink ref="H84" r:id="rId5" display="https://www.bafin.de/SharedDocs/Downloads/DE/BaFinJournal/2016/bj_1612.pdf" xr:uid="{00000000-0004-0000-0100-00000D000000}"/>
    <hyperlink ref="I69" r:id="rId6" display="https://www.eestipank.ee/en/financial-stability/other-systemically-important-institutions-buffer" xr:uid="{00000000-0004-0000-0100-00000E000000}"/>
    <hyperlink ref="I72" r:id="rId7" display="http://www.finanssivalvonta.fi/en/Supervision/Macroprudential_supervision/decision_making/Pages/Default.aspx" xr:uid="{00000000-0004-0000-0100-00000F000000}"/>
    <hyperlink ref="I84" r:id="rId8" display="https://www.bafin.de/SharedDocs/Downloads/EN/Eigenmittel_BA/dl_asri_institute_ba_en.html" xr:uid="{00000000-0004-0000-0100-000010000000}"/>
    <hyperlink ref="J69" r:id="rId9" display="https://www.eestipank.ee/en/financial-stability/systemic-risk-buffer" xr:uid="{00000000-0004-0000-0100-000011000000}"/>
    <hyperlink ref="I137" r:id="rId10" location="c7489" display="https://www.cssf.lu/en/documentation/regulations/laws-regulations-and-other-texts/news-cat/130/#c7489" xr:uid="{00000000-0004-0000-0100-000013000000}"/>
    <hyperlink ref="H121" r:id="rId11" display="https://www.bancaditalia.it/compiti/stabilita-finanziaria/politica-macroprudenziale/index.html?com.dotmarketing.htmlpage.language=2" xr:uid="{00000000-0004-0000-0100-00001A000000}"/>
    <hyperlink ref="H148" r:id="rId12" display="http://www.dnb.nl/en/about-dnb/duties/financial-stability/macroprudentiele-instrumenten/index.jsp" xr:uid="{00000000-0004-0000-0100-00001B000000}"/>
    <hyperlink ref="I113" r:id="rId13" display="http://www.centralbank.ie/stability/MacroprudentialPol/Pages/OtherSystemicallyImportantInstitutions(O-SII).aspx" xr:uid="{00000000-0004-0000-0100-00001C000000}"/>
    <hyperlink ref="I121" r:id="rId14" display="https://www.bancaditalia.it/compiti/stabilita-finanziaria/politica-macroprudenziale/index.html?com.dotmarketing.htmlpage.language=3" xr:uid="{00000000-0004-0000-0100-00001D000000}"/>
    <hyperlink ref="I132" r:id="rId15" display="https://www.lb.lt/other_systemically_important_institutions" xr:uid="{00000000-0004-0000-0100-00001E000000}"/>
    <hyperlink ref="I144" r:id="rId16" display="https://www.centralbankmalta.org/systemically-important-institutions" xr:uid="{00000000-0004-0000-0100-00001F000000}"/>
    <hyperlink ref="I148" r:id="rId17" display="http://www.dnb.nl/en/about-dnb/duties/financial-stability/macroprudentiele-instrumenten/index.jsp" xr:uid="{00000000-0004-0000-0100-000020000000}"/>
    <hyperlink ref="I125" r:id="rId18" display="http://www.fktk.lv/en/publications/macroprudential-supervision/other-systemically-significant-institutions.html" xr:uid="{00000000-0004-0000-0100-000021000000}"/>
    <hyperlink ref="J148" r:id="rId19" display="http://www.dnb.nl/en/about-dnb/duties/financial-stability/macroprudentiele-instrumenten/index.jsp" xr:uid="{00000000-0004-0000-0100-000022000000}"/>
    <hyperlink ref="I171" r:id="rId20" display="https://www.bportugal.pt/en/page/o-sii-capital-buffer" xr:uid="{00000000-0004-0000-0100-000024000000}"/>
    <hyperlink ref="H206" r:id="rId21" display="http://www.bde.es/bde/en/areas/estabilidad/politica-macropr/" xr:uid="{00000000-0004-0000-0100-000027000000}"/>
    <hyperlink ref="I197" r:id="rId22" display="http://www.bsi.si/en/financial-stability.asp?MapaId=1887" xr:uid="{00000000-0004-0000-0100-000028000000}"/>
    <hyperlink ref="I206" r:id="rId23" display="http://www.bde.es/bde/en/areas/estabilidad/politica-macropr/" xr:uid="{00000000-0004-0000-0100-000029000000}"/>
    <hyperlink ref="F195" r:id="rId24" display="http://www.nbs.sk/en/financial-market-supervision1/macroprudential-policy/current-status-of-macroprudential-instruments/current-setting-of-capital-buffers-in-slovakia" xr:uid="{00000000-0004-0000-0100-00002A000000}"/>
    <hyperlink ref="A4:B4" r:id="rId25" display="National Bank of Belgium" xr:uid="{00000000-0004-0000-0100-00002B000000}"/>
    <hyperlink ref="C3:C4" r:id="rId26" display="A new sectoral systemic risk buffer is set. The SSyRB is 9% and it applies to IRB retail exposures secured by residential immovable property for which the collateral is located in Belgium." xr:uid="{00000000-0004-0000-0100-00002C000000}"/>
    <hyperlink ref="A8:B8" r:id="rId27" display="Eesti Pank" xr:uid="{00000000-0004-0000-0100-00002F000000}"/>
    <hyperlink ref="C7:C8" r:id="rId28" display="Credit institution-specific minimum level of 15% for the average risk weight on retail exposures secured by real estate, applicable to credit institutions using the Internal Ratings Based (IRB) approach." xr:uid="{00000000-0004-0000-0100-000030000000}"/>
    <hyperlink ref="A19:B19" r:id="rId29" display="De Nederlandsche Bank" xr:uid="{0AC5F7DD-6C99-43E4-9580-5A85BB32C23D}"/>
    <hyperlink ref="C18:C19" r:id="rId30" display="DNB has decided to extend the scheme per 1 December 2022 to be extended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 xr:uid="{1086AB4C-B85E-43DF-89F8-F21328A808C5}"/>
    <hyperlink ref="C14:C15" r:id="rId31" location="ex-1-4" display="Credit institution-specific minimum level of 15% for the average risk weight on retail exposures secured by real estate, applicable to credit institutions using the Internal Ratings Based (IRB) approach." xr:uid="{DC0C4AA2-21B4-4004-863D-574EBA4E1A67}"/>
    <hyperlink ref="A15:B15" r:id="rId32" display="Lietuvos bankas" xr:uid="{A2FD07A7-F405-4455-B76A-760FBD863574}"/>
    <hyperlink ref="C5:C6" r:id="rId33" display="A new sectoral systemic risk buffer of 2% for all those risk positions - or parts of risk positions - to natural and legal persons that are collateralized by residential real estate in Germany and where this collateral entails a reduction in risk weights." xr:uid="{E908C4C8-D665-4D38-AB88-CF17E987684C}"/>
    <hyperlink ref="A6:B6" r:id="rId34" display="Bundesanstalt für Finanzdienstleistungsaufsicht" xr:uid="{4203A666-A8C6-4E8B-AB6F-21BC89A39BF2}"/>
    <hyperlink ref="A17:B17" r:id="rId35" display="Bank Centrali ta' Malta" xr:uid="{76AF92FC-D626-41E7-86AF-512232E37DBC}"/>
    <hyperlink ref="C16:C17" r:id="rId36" display="The Bank Centrali ta' Malta decided to apply a new sectoral risk buffer rate of 1.5%, which is phased in with a rate of 1% as of 30/09/2023. The sSyRB applies to domestic RRE mortgages to natural persons secured by domestic RRE and excludes other forms of exposures which are secured by RRE but are not RRE mortgages. " xr:uid="{251B6D95-2707-4CBC-AB47-D10B6214DB64}"/>
    <hyperlink ref="A10:B10" r:id="rId37" display="Autorité de Contrôle Prudentiel et de Résolution" xr:uid="{F8FDF254-AF65-4845-B83F-7D0A00051E89}"/>
    <hyperlink ref="A11:B11" r:id="rId38" display="Haut Conseil de Stabilité Financière" xr:uid="{2FCDA080-972B-4FDC-8A91-D27098C9CF74}"/>
    <hyperlink ref="C9:C11" r:id="rId39" display="A new sectoral systemic risk buffer is set. The sSyRB is 3% and covers exposures of seven systemically important institution to highly indebted non-financial cooperations." xr:uid="{CDD3EF6D-5B7D-4E0A-B89B-4B95248201B2}"/>
    <hyperlink ref="I21" r:id="rId40" display="https://www.nbb.be/en/financial-oversight/macroprudential-supervision/macroprudential-instruments/other-systemically" xr:uid="{F7A1482D-7128-4613-85FD-F8160DA9D393}"/>
    <hyperlink ref="A21:B21" r:id="rId41" display="Banco de Portugal" xr:uid="{D0164079-2734-48B4-B606-5091E319B613}"/>
    <hyperlink ref="C20:C21" r:id="rId42" display=" Banco de Portugal has introduced a 4% sectoral systemic risk buffer. It will be applicable to institutions using the internal ratings-based (IRB) approach, on the risk exposure amount of all retail exposures to natural persons secured by residential real estate located in Portugal. " xr:uid="{BB4AFB11-A5A2-4DC8-8B64-103DCE9D79F4}"/>
    <hyperlink ref="A23:B23" r:id="rId43" display="Banka Slovenije" xr:uid="{F3516D24-466F-4731-8616-D94D1C450AB2}"/>
    <hyperlink ref="C22:C23" r:id="rId44" display="Banka Slovenije has decided to recalibrate the sectoral systemic risk buffer for retail exposures to natural persons secured by residential property from 1% to 0.5%. The sectoral risk buffer for tail exposures to natural personsthat are not secured by residential property will remain at 0.5%" xr:uid="{603221E4-3F57-402B-A4F5-E2C4A3FE96AB}"/>
    <hyperlink ref="C12:C13" r:id="rId45" display="Latvijas Banka recalibrated risk weight requirement under the standardised approach for exposures fully and completely secured by mortgages on commercial immovable property from 100% to 80%. The measure will become effective on 30 June 2024." xr:uid="{4F3D2772-EAF1-4083-B8AD-AE5923A1DAF1}"/>
  </hyperlinks>
  <pageMargins left="0.7" right="0.7" top="0.75" bottom="0.75" header="0.3" footer="0.3"/>
  <pageSetup paperSize="9" orientation="portrait"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Combined Buffer Requirements</vt:lpstr>
      <vt:lpstr>Other measures</vt:lpstr>
      <vt:lpstr>'Combined Buffer Requirements'!Print_Area</vt:lpstr>
      <vt:lpstr>'Other measures'!Print_Area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2024-05-27T15:29:02Z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4145f4-aec7-4462-867f-61720b9452af_Enabled">
    <vt:lpwstr>true</vt:lpwstr>
  </property>
  <property fmtid="{D5CDD505-2E9C-101B-9397-08002B2CF9AE}" pid="3" name="MSIP_Label_894145f4-aec7-4462-867f-61720b9452af_SetDate">
    <vt:lpwstr>2024-05-28T14:01:16Z</vt:lpwstr>
  </property>
  <property fmtid="{D5CDD505-2E9C-101B-9397-08002B2CF9AE}" pid="4" name="MSIP_Label_894145f4-aec7-4462-867f-61720b9452af_Method">
    <vt:lpwstr>Standard</vt:lpwstr>
  </property>
  <property fmtid="{D5CDD505-2E9C-101B-9397-08002B2CF9AE}" pid="5" name="MSIP_Label_894145f4-aec7-4462-867f-61720b9452af_Name">
    <vt:lpwstr>ECB-CONFIDENTIAL - Business</vt:lpwstr>
  </property>
  <property fmtid="{D5CDD505-2E9C-101B-9397-08002B2CF9AE}" pid="6" name="MSIP_Label_894145f4-aec7-4462-867f-61720b9452af_SiteId">
    <vt:lpwstr>b84ee435-4816-49d2-8d92-e740dbda4064</vt:lpwstr>
  </property>
  <property fmtid="{D5CDD505-2E9C-101B-9397-08002B2CF9AE}" pid="7" name="MSIP_Label_894145f4-aec7-4462-867f-61720b9452af_ActionId">
    <vt:lpwstr>291bb268-70fe-456c-a81b-47b2ceb187a3</vt:lpwstr>
  </property>
  <property fmtid="{D5CDD505-2E9C-101B-9397-08002B2CF9AE}" pid="8" name="MSIP_Label_894145f4-aec7-4462-867f-61720b9452af_ContentBits">
    <vt:lpwstr>0</vt:lpwstr>
  </property>
</Properties>
</file>